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5" windowWidth="17520" windowHeight="7935"/>
  </bookViews>
  <sheets>
    <sheet name="PML" sheetId="2" r:id="rId1"/>
  </sheets>
  <calcPr calcId="144525"/>
</workbook>
</file>

<file path=xl/calcChain.xml><?xml version="1.0" encoding="utf-8"?>
<calcChain xmlns="http://schemas.openxmlformats.org/spreadsheetml/2006/main">
  <c r="AK93" i="2" l="1"/>
  <c r="AK94" i="2" s="1"/>
  <c r="AK95" i="2" s="1"/>
  <c r="AK96" i="2" s="1"/>
  <c r="AK97" i="2" s="1"/>
  <c r="AK98" i="2" s="1"/>
  <c r="AK99" i="2" s="1"/>
  <c r="AK100" i="2" s="1"/>
  <c r="AK101" i="2" s="1"/>
  <c r="AK102" i="2" s="1"/>
  <c r="AK103" i="2" s="1"/>
  <c r="AK104" i="2" s="1"/>
  <c r="AK105" i="2" s="1"/>
  <c r="AK106" i="2" s="1"/>
  <c r="AK107" i="2" s="1"/>
  <c r="AK108" i="2" s="1"/>
  <c r="AK109" i="2" s="1"/>
  <c r="AK110" i="2" s="1"/>
  <c r="AK111" i="2" s="1"/>
  <c r="AK112" i="2" s="1"/>
  <c r="AK113" i="2" s="1"/>
  <c r="AK114" i="2" s="1"/>
  <c r="AK115" i="2" s="1"/>
  <c r="AK116" i="2" s="1"/>
  <c r="AK117" i="2" s="1"/>
  <c r="AK118" i="2" s="1"/>
  <c r="AK119" i="2" s="1"/>
  <c r="AK120" i="2" s="1"/>
  <c r="AK121" i="2" s="1"/>
  <c r="AK122" i="2" s="1"/>
  <c r="AK123" i="2" s="1"/>
  <c r="O127" i="2"/>
  <c r="S127" i="2" s="1"/>
  <c r="AC127" i="2" l="1"/>
  <c r="Q127" i="2"/>
  <c r="AF127" i="2"/>
  <c r="AG127" i="2" l="1"/>
  <c r="AK136" i="2"/>
  <c r="AK137" i="2" s="1"/>
  <c r="AK138" i="2" s="1"/>
  <c r="AK139" i="2" s="1"/>
  <c r="AK140" i="2" s="1"/>
  <c r="AK141" i="2" s="1"/>
  <c r="AK142" i="2" s="1"/>
  <c r="AK143" i="2" s="1"/>
  <c r="AK144" i="2" s="1"/>
  <c r="AK145" i="2" s="1"/>
  <c r="AK146" i="2" s="1"/>
  <c r="AK147" i="2" s="1"/>
  <c r="AK148" i="2" s="1"/>
  <c r="AK149" i="2" s="1"/>
  <c r="AK150" i="2" s="1"/>
  <c r="AK151" i="2" s="1"/>
  <c r="AK152" i="2" s="1"/>
  <c r="AK153" i="2" s="1"/>
  <c r="AK154" i="2" s="1"/>
  <c r="A136" i="2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93" i="2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O154" i="2"/>
  <c r="Q154" i="2" s="1"/>
  <c r="O153" i="2"/>
  <c r="S153" i="2" s="1"/>
  <c r="O152" i="2"/>
  <c r="U152" i="2" s="1"/>
  <c r="O151" i="2"/>
  <c r="Q151" i="2" s="1"/>
  <c r="O150" i="2"/>
  <c r="AF150" i="2" s="1"/>
  <c r="O149" i="2"/>
  <c r="S149" i="2" s="1"/>
  <c r="O148" i="2"/>
  <c r="AF148" i="2" s="1"/>
  <c r="O89" i="2"/>
  <c r="AF89" i="2" s="1"/>
  <c r="O147" i="2"/>
  <c r="AC147" i="2" s="1"/>
  <c r="O123" i="2"/>
  <c r="Q123" i="2" s="1"/>
  <c r="O146" i="2"/>
  <c r="S146" i="2" s="1"/>
  <c r="O122" i="2"/>
  <c r="S122" i="2" s="1"/>
  <c r="O145" i="2"/>
  <c r="Q145" i="2" s="1"/>
  <c r="O121" i="2"/>
  <c r="O144" i="2"/>
  <c r="Q144" i="2" s="1"/>
  <c r="O120" i="2"/>
  <c r="S120" i="2" s="1"/>
  <c r="O143" i="2"/>
  <c r="S143" i="2" s="1"/>
  <c r="O119" i="2"/>
  <c r="S119" i="2" s="1"/>
  <c r="O118" i="2"/>
  <c r="AF118" i="2" s="1"/>
  <c r="O117" i="2"/>
  <c r="Q117" i="2" s="1"/>
  <c r="O116" i="2"/>
  <c r="AF116" i="2" s="1"/>
  <c r="O115" i="2"/>
  <c r="S115" i="2" s="1"/>
  <c r="O88" i="2"/>
  <c r="S88" i="2" s="1"/>
  <c r="O114" i="2"/>
  <c r="S114" i="2" s="1"/>
  <c r="O113" i="2"/>
  <c r="S113" i="2" s="1"/>
  <c r="O112" i="2"/>
  <c r="S112" i="2" s="1"/>
  <c r="O142" i="2"/>
  <c r="S142" i="2" s="1"/>
  <c r="O111" i="2"/>
  <c r="AF111" i="2" s="1"/>
  <c r="O141" i="2"/>
  <c r="O110" i="2"/>
  <c r="U110" i="2" s="1"/>
  <c r="O140" i="2"/>
  <c r="AF140" i="2" s="1"/>
  <c r="O109" i="2"/>
  <c r="Q109" i="2" s="1"/>
  <c r="O84" i="2"/>
  <c r="S84" i="2" s="1"/>
  <c r="O108" i="2"/>
  <c r="Q108" i="2" s="1"/>
  <c r="O139" i="2"/>
  <c r="S139" i="2" s="1"/>
  <c r="O107" i="2"/>
  <c r="S107" i="2" s="1"/>
  <c r="O138" i="2"/>
  <c r="S138" i="2" s="1"/>
  <c r="AG138" i="2" s="1"/>
  <c r="O106" i="2"/>
  <c r="Q106" i="2" s="1"/>
  <c r="O137" i="2"/>
  <c r="AF137" i="2" s="1"/>
  <c r="O105" i="2"/>
  <c r="Q105" i="2" s="1"/>
  <c r="O104" i="2"/>
  <c r="AF104" i="2" s="1"/>
  <c r="O103" i="2"/>
  <c r="S103" i="2" s="1"/>
  <c r="O102" i="2"/>
  <c r="S102" i="2" s="1"/>
  <c r="O101" i="2"/>
  <c r="Q101" i="2" s="1"/>
  <c r="O100" i="2"/>
  <c r="AF100" i="2" s="1"/>
  <c r="O99" i="2"/>
  <c r="S99" i="2" s="1"/>
  <c r="O98" i="2"/>
  <c r="AF98" i="2" s="1"/>
  <c r="O136" i="2"/>
  <c r="S136" i="2" s="1"/>
  <c r="AG136" i="2" s="1"/>
  <c r="O97" i="2"/>
  <c r="S97" i="2" s="1"/>
  <c r="O96" i="2"/>
  <c r="Q96" i="2" s="1"/>
  <c r="O95" i="2"/>
  <c r="AF95" i="2" s="1"/>
  <c r="O87" i="2"/>
  <c r="S87" i="2" s="1"/>
  <c r="O94" i="2"/>
  <c r="S94" i="2" s="1"/>
  <c r="O93" i="2"/>
  <c r="S93" i="2" s="1"/>
  <c r="O92" i="2"/>
  <c r="S92" i="2" s="1"/>
  <c r="O135" i="2"/>
  <c r="S135" i="2" s="1"/>
  <c r="O76" i="2"/>
  <c r="AF76" i="2" s="1"/>
  <c r="O75" i="2"/>
  <c r="S75" i="2" s="1"/>
  <c r="O73" i="2"/>
  <c r="AC73" i="2" s="1"/>
  <c r="O72" i="2"/>
  <c r="Q72" i="2" s="1"/>
  <c r="O74" i="2"/>
  <c r="S74" i="2" s="1"/>
  <c r="O69" i="2"/>
  <c r="AF69" i="2" s="1"/>
  <c r="O70" i="2"/>
  <c r="Q70" i="2" s="1"/>
  <c r="O65" i="2"/>
  <c r="AC65" i="2" s="1"/>
  <c r="O71" i="2"/>
  <c r="Q71" i="2" s="1"/>
  <c r="O64" i="2"/>
  <c r="S64" i="2" s="1"/>
  <c r="O68" i="2"/>
  <c r="S68" i="2" s="1"/>
  <c r="O66" i="2"/>
  <c r="S66" i="2" s="1"/>
  <c r="O63" i="2"/>
  <c r="Q63" i="2" s="1"/>
  <c r="O67" i="2"/>
  <c r="S67" i="2" s="1"/>
  <c r="O61" i="2"/>
  <c r="S61" i="2" s="1"/>
  <c r="O59" i="2"/>
  <c r="Q59" i="2" s="1"/>
  <c r="O62" i="2"/>
  <c r="U62" i="2" s="1"/>
  <c r="O51" i="2"/>
  <c r="S51" i="2" s="1"/>
  <c r="O54" i="2"/>
  <c r="O53" i="2"/>
  <c r="O60" i="2"/>
  <c r="S60" i="2" s="1"/>
  <c r="O58" i="2"/>
  <c r="AF58" i="2" s="1"/>
  <c r="O49" i="2"/>
  <c r="Q49" i="2" s="1"/>
  <c r="O48" i="2"/>
  <c r="Q48" i="2" s="1"/>
  <c r="O47" i="2"/>
  <c r="S47" i="2" s="1"/>
  <c r="O41" i="2"/>
  <c r="S41" i="2" s="1"/>
  <c r="O39" i="2"/>
  <c r="S39" i="2" s="1"/>
  <c r="O57" i="2"/>
  <c r="U57" i="2" s="1"/>
  <c r="O55" i="2"/>
  <c r="S55" i="2" s="1"/>
  <c r="O37" i="2"/>
  <c r="S37" i="2" s="1"/>
  <c r="O52" i="2"/>
  <c r="S52" i="2" s="1"/>
  <c r="O56" i="2"/>
  <c r="AF56" i="2" s="1"/>
  <c r="O50" i="2"/>
  <c r="O46" i="2"/>
  <c r="S46" i="2" s="1"/>
  <c r="O45" i="2"/>
  <c r="O44" i="2"/>
  <c r="AF44" i="2" s="1"/>
  <c r="O43" i="2"/>
  <c r="O42" i="2"/>
  <c r="S42" i="2" s="1"/>
  <c r="O32" i="2"/>
  <c r="S32" i="2" s="1"/>
  <c r="O40" i="2"/>
  <c r="Q40" i="2" s="1"/>
  <c r="O30" i="2"/>
  <c r="Q30" i="2" s="1"/>
  <c r="O36" i="2"/>
  <c r="AF36" i="2" s="1"/>
  <c r="O34" i="2"/>
  <c r="S34" i="2" s="1"/>
  <c r="O24" i="2"/>
  <c r="Q24" i="2" s="1"/>
  <c r="O28" i="2"/>
  <c r="Q28" i="2" s="1"/>
  <c r="O23" i="2"/>
  <c r="S23" i="2" s="1"/>
  <c r="O33" i="2"/>
  <c r="S33" i="2" s="1"/>
  <c r="AG33" i="2" s="1"/>
  <c r="O35" i="2"/>
  <c r="Q35" i="2" s="1"/>
  <c r="O21" i="2"/>
  <c r="S21" i="2" s="1"/>
  <c r="O17" i="2"/>
  <c r="Q17" i="2" s="1"/>
  <c r="O16" i="2"/>
  <c r="Q16" i="2" s="1"/>
  <c r="O31" i="2"/>
  <c r="S31" i="2" s="1"/>
  <c r="O22" i="2"/>
  <c r="Q22" i="2" s="1"/>
  <c r="O38" i="2"/>
  <c r="S38" i="2" s="1"/>
  <c r="O19" i="2"/>
  <c r="S19" i="2" s="1"/>
  <c r="O13" i="2"/>
  <c r="AF13" i="2" s="1"/>
  <c r="O12" i="2"/>
  <c r="Q12" i="2" s="1"/>
  <c r="O29" i="2"/>
  <c r="Q29" i="2" s="1"/>
  <c r="O27" i="2"/>
  <c r="S27" i="2" s="1"/>
  <c r="O25" i="2"/>
  <c r="S25" i="2" s="1"/>
  <c r="O14" i="2"/>
  <c r="S14" i="2" s="1"/>
  <c r="O20" i="2"/>
  <c r="S20" i="2" s="1"/>
  <c r="O18" i="2"/>
  <c r="O9" i="2"/>
  <c r="S9" i="2" s="1"/>
  <c r="O15" i="2"/>
  <c r="AF15" i="2" s="1"/>
  <c r="O26" i="2"/>
  <c r="AF26" i="2" s="1"/>
  <c r="O11" i="2"/>
  <c r="S11" i="2" s="1"/>
  <c r="O10" i="2"/>
  <c r="S10" i="2" s="1"/>
  <c r="O8" i="2"/>
  <c r="S8" i="2" s="1"/>
  <c r="O7" i="2"/>
  <c r="AF7" i="2" s="1"/>
  <c r="O5" i="2"/>
  <c r="S5" i="2" s="1"/>
  <c r="O6" i="2"/>
  <c r="AF6" i="2" s="1"/>
  <c r="O4" i="2"/>
  <c r="AF4" i="2" s="1"/>
  <c r="O3" i="2"/>
  <c r="AF3" i="2" s="1"/>
  <c r="S148" i="2" l="1"/>
  <c r="S98" i="2"/>
  <c r="AC150" i="2"/>
  <c r="AF153" i="2"/>
  <c r="Q135" i="2"/>
  <c r="U93" i="2"/>
  <c r="S95" i="2"/>
  <c r="Q112" i="2"/>
  <c r="U88" i="2"/>
  <c r="Q152" i="2"/>
  <c r="Q97" i="2"/>
  <c r="AG97" i="2" s="1"/>
  <c r="S116" i="2"/>
  <c r="S137" i="2"/>
  <c r="Q84" i="2"/>
  <c r="AG84" i="2" s="1"/>
  <c r="S140" i="2"/>
  <c r="S111" i="2"/>
  <c r="AG111" i="2" s="1"/>
  <c r="S152" i="2"/>
  <c r="Q98" i="2"/>
  <c r="AG98" i="2" s="1"/>
  <c r="S104" i="2"/>
  <c r="AG104" i="2" s="1"/>
  <c r="S118" i="2"/>
  <c r="Q122" i="2"/>
  <c r="AF94" i="2"/>
  <c r="AG94" i="2" s="1"/>
  <c r="S110" i="2"/>
  <c r="AF113" i="2"/>
  <c r="Q143" i="2"/>
  <c r="Q89" i="2"/>
  <c r="Q87" i="2"/>
  <c r="AG87" i="2" s="1"/>
  <c r="S96" i="2"/>
  <c r="AG96" i="2" s="1"/>
  <c r="AF99" i="2"/>
  <c r="AG99" i="2" s="1"/>
  <c r="Q100" i="2"/>
  <c r="AF102" i="2"/>
  <c r="AG102" i="2" s="1"/>
  <c r="Q107" i="2"/>
  <c r="AG107" i="2" s="1"/>
  <c r="Q139" i="2"/>
  <c r="S141" i="2"/>
  <c r="AG141" i="2" s="1"/>
  <c r="S117" i="2"/>
  <c r="AF119" i="2"/>
  <c r="AG119" i="2" s="1"/>
  <c r="S121" i="2"/>
  <c r="AG121" i="2" s="1"/>
  <c r="S89" i="2"/>
  <c r="AG117" i="2"/>
  <c r="S100" i="2"/>
  <c r="Q110" i="2"/>
  <c r="AC142" i="2"/>
  <c r="AG142" i="2" s="1"/>
  <c r="Q116" i="2"/>
  <c r="AF120" i="2"/>
  <c r="AG120" i="2" s="1"/>
  <c r="Q146" i="2"/>
  <c r="AG146" i="2" s="1"/>
  <c r="S147" i="2"/>
  <c r="U105" i="2"/>
  <c r="AF144" i="2"/>
  <c r="AF145" i="2"/>
  <c r="AF123" i="2"/>
  <c r="AF135" i="2"/>
  <c r="AF92" i="2"/>
  <c r="AG92" i="2" s="1"/>
  <c r="Q93" i="2"/>
  <c r="Q95" i="2"/>
  <c r="S101" i="2"/>
  <c r="AG101" i="2" s="1"/>
  <c r="AF103" i="2"/>
  <c r="AG103" i="2" s="1"/>
  <c r="S105" i="2"/>
  <c r="Q137" i="2"/>
  <c r="S106" i="2"/>
  <c r="AG106" i="2" s="1"/>
  <c r="U139" i="2"/>
  <c r="S108" i="2"/>
  <c r="AG108" i="2" s="1"/>
  <c r="S109" i="2"/>
  <c r="AG140" i="2"/>
  <c r="AF110" i="2"/>
  <c r="AG112" i="2"/>
  <c r="Q113" i="2"/>
  <c r="AG113" i="2" s="1"/>
  <c r="AG114" i="2"/>
  <c r="Q88" i="2"/>
  <c r="AF115" i="2"/>
  <c r="AG115" i="2" s="1"/>
  <c r="AG118" i="2"/>
  <c r="U143" i="2"/>
  <c r="S144" i="2"/>
  <c r="S145" i="2"/>
  <c r="U122" i="2"/>
  <c r="S123" i="2"/>
  <c r="AF147" i="2"/>
  <c r="Q148" i="2"/>
  <c r="AG149" i="2"/>
  <c r="S150" i="2"/>
  <c r="S151" i="2"/>
  <c r="AG151" i="2" s="1"/>
  <c r="Q153" i="2"/>
  <c r="AG153" i="2" s="1"/>
  <c r="S154" i="2"/>
  <c r="AG154" i="2" s="1"/>
  <c r="W109" i="2"/>
  <c r="S76" i="2"/>
  <c r="AG76" i="2" s="1"/>
  <c r="AF75" i="2"/>
  <c r="AG75" i="2" s="1"/>
  <c r="Q32" i="2"/>
  <c r="AF52" i="2"/>
  <c r="AG52" i="2" s="1"/>
  <c r="S28" i="2"/>
  <c r="S63" i="2"/>
  <c r="AG63" i="2" s="1"/>
  <c r="U71" i="2"/>
  <c r="S35" i="2"/>
  <c r="AG35" i="2" s="1"/>
  <c r="S24" i="2"/>
  <c r="AG24" i="2" s="1"/>
  <c r="Q57" i="2"/>
  <c r="AC47" i="2"/>
  <c r="AG47" i="2" s="1"/>
  <c r="Q51" i="2"/>
  <c r="S59" i="2"/>
  <c r="S72" i="2"/>
  <c r="Q14" i="2"/>
  <c r="Q31" i="2"/>
  <c r="AG31" i="2" s="1"/>
  <c r="U37" i="2"/>
  <c r="S49" i="2"/>
  <c r="S71" i="2"/>
  <c r="S65" i="2"/>
  <c r="AF22" i="2"/>
  <c r="S40" i="2"/>
  <c r="AG40" i="2" s="1"/>
  <c r="S56" i="2"/>
  <c r="AG56" i="2" s="1"/>
  <c r="Q37" i="2"/>
  <c r="S48" i="2"/>
  <c r="AG48" i="2" s="1"/>
  <c r="S58" i="2"/>
  <c r="AG58" i="2" s="1"/>
  <c r="Q62" i="2"/>
  <c r="Q67" i="2"/>
  <c r="Q73" i="2"/>
  <c r="Q13" i="2"/>
  <c r="S22" i="2"/>
  <c r="U28" i="2"/>
  <c r="AG60" i="2"/>
  <c r="AF67" i="2"/>
  <c r="Q4" i="2"/>
  <c r="AF11" i="2"/>
  <c r="AG11" i="2" s="1"/>
  <c r="S36" i="2"/>
  <c r="AG36" i="2" s="1"/>
  <c r="AF53" i="2"/>
  <c r="AG8" i="2"/>
  <c r="AG10" i="2"/>
  <c r="S17" i="2"/>
  <c r="AG17" i="2" s="1"/>
  <c r="AG34" i="2"/>
  <c r="AF30" i="2"/>
  <c r="S44" i="2"/>
  <c r="S53" i="2"/>
  <c r="S54" i="2"/>
  <c r="AG68" i="2"/>
  <c r="W38" i="2"/>
  <c r="AG38" i="2" s="1"/>
  <c r="S16" i="2"/>
  <c r="AG16" i="2" s="1"/>
  <c r="S30" i="2"/>
  <c r="S43" i="2"/>
  <c r="AG43" i="2" s="1"/>
  <c r="Q44" i="2"/>
  <c r="S50" i="2"/>
  <c r="AG50" i="2" s="1"/>
  <c r="AF49" i="2"/>
  <c r="Q53" i="2"/>
  <c r="Q54" i="2"/>
  <c r="AF59" i="2"/>
  <c r="S69" i="2"/>
  <c r="W41" i="2"/>
  <c r="AF61" i="2"/>
  <c r="AF66" i="2"/>
  <c r="AF64" i="2"/>
  <c r="AF73" i="2"/>
  <c r="S3" i="2"/>
  <c r="AG3" i="2" s="1"/>
  <c r="S4" i="2"/>
  <c r="S6" i="2"/>
  <c r="AG6" i="2" s="1"/>
  <c r="Q5" i="2"/>
  <c r="AG5" i="2" s="1"/>
  <c r="S7" i="2"/>
  <c r="AG7" i="2" s="1"/>
  <c r="S26" i="2"/>
  <c r="AG26" i="2" s="1"/>
  <c r="S15" i="2"/>
  <c r="AG15" i="2" s="1"/>
  <c r="Q9" i="2"/>
  <c r="S18" i="2"/>
  <c r="AG18" i="2" s="1"/>
  <c r="AF20" i="2"/>
  <c r="AG20" i="2" s="1"/>
  <c r="AF14" i="2"/>
  <c r="AF25" i="2"/>
  <c r="AG25" i="2" s="1"/>
  <c r="AF27" i="2"/>
  <c r="AG27" i="2" s="1"/>
  <c r="S29" i="2"/>
  <c r="AG29" i="2" s="1"/>
  <c r="S12" i="2"/>
  <c r="AG12" i="2" s="1"/>
  <c r="S13" i="2"/>
  <c r="Q19" i="2"/>
  <c r="Q21" i="2"/>
  <c r="Q23" i="2"/>
  <c r="AF32" i="2"/>
  <c r="AF42" i="2"/>
  <c r="AG42" i="2" s="1"/>
  <c r="U44" i="2"/>
  <c r="S45" i="2"/>
  <c r="AG45" i="2" s="1"/>
  <c r="AF46" i="2"/>
  <c r="AG46" i="2" s="1"/>
  <c r="AF55" i="2"/>
  <c r="AG55" i="2" s="1"/>
  <c r="S57" i="2"/>
  <c r="Q39" i="2"/>
  <c r="AG39" i="2" s="1"/>
  <c r="Q41" i="2"/>
  <c r="U51" i="2"/>
  <c r="S62" i="2"/>
  <c r="Q61" i="2"/>
  <c r="Q66" i="2"/>
  <c r="Q64" i="2"/>
  <c r="AF65" i="2"/>
  <c r="S70" i="2"/>
  <c r="AG70" i="2" s="1"/>
  <c r="AC69" i="2"/>
  <c r="Q74" i="2"/>
  <c r="AG74" i="2" s="1"/>
  <c r="AF72" i="2"/>
  <c r="S73" i="2"/>
  <c r="U9" i="2"/>
  <c r="AF19" i="2"/>
  <c r="AF21" i="2"/>
  <c r="AF23" i="2"/>
  <c r="AG135" i="2" l="1"/>
  <c r="AG89" i="2"/>
  <c r="AG152" i="2"/>
  <c r="AG148" i="2"/>
  <c r="AG88" i="2"/>
  <c r="AG95" i="2"/>
  <c r="AG109" i="2"/>
  <c r="AG150" i="2"/>
  <c r="AG139" i="2"/>
  <c r="AG137" i="2"/>
  <c r="AG122" i="2"/>
  <c r="AG93" i="2"/>
  <c r="AG116" i="2"/>
  <c r="AG143" i="2"/>
  <c r="AG123" i="2"/>
  <c r="AG110" i="2"/>
  <c r="AG105" i="2"/>
  <c r="AG100" i="2"/>
  <c r="AG144" i="2"/>
  <c r="AG147" i="2"/>
  <c r="AG145" i="2"/>
  <c r="AG21" i="2"/>
  <c r="AG32" i="2"/>
  <c r="AG41" i="2"/>
  <c r="AG53" i="2"/>
  <c r="AG22" i="2"/>
  <c r="AG28" i="2"/>
  <c r="AG69" i="2"/>
  <c r="AG64" i="2"/>
  <c r="AG19" i="2"/>
  <c r="AG49" i="2"/>
  <c r="AG72" i="2"/>
  <c r="AG67" i="2"/>
  <c r="AG14" i="2"/>
  <c r="AG37" i="2"/>
  <c r="AG71" i="2"/>
  <c r="AG9" i="2"/>
  <c r="AG65" i="2"/>
  <c r="AG62" i="2"/>
  <c r="AG57" i="2"/>
  <c r="AG13" i="2"/>
  <c r="AG59" i="2"/>
  <c r="AG30" i="2"/>
  <c r="AG73" i="2"/>
  <c r="AG54" i="2"/>
  <c r="AG51" i="2"/>
  <c r="AG4" i="2"/>
  <c r="AG66" i="2"/>
  <c r="AG44" i="2"/>
  <c r="AG23" i="2"/>
  <c r="AG61" i="2"/>
  <c r="A4" i="2" l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K4" i="2"/>
  <c r="AK5" i="2" s="1"/>
  <c r="AK6" i="2" s="1"/>
  <c r="AK7" i="2" s="1"/>
  <c r="AK8" i="2" s="1"/>
  <c r="AK9" i="2" s="1"/>
  <c r="AK10" i="2" s="1"/>
  <c r="AK11" i="2" s="1"/>
  <c r="AK12" i="2" s="1"/>
  <c r="AK13" i="2" s="1"/>
  <c r="AK14" i="2" s="1"/>
  <c r="AK15" i="2" s="1"/>
  <c r="AK16" i="2" s="1"/>
  <c r="AK17" i="2" s="1"/>
  <c r="AK18" i="2" s="1"/>
  <c r="AK19" i="2" s="1"/>
  <c r="AK20" i="2" s="1"/>
  <c r="AK21" i="2" s="1"/>
  <c r="AK22" i="2" s="1"/>
  <c r="AK23" i="2" s="1"/>
  <c r="AK24" i="2" s="1"/>
  <c r="AK25" i="2" s="1"/>
  <c r="AK26" i="2" s="1"/>
  <c r="AK27" i="2" s="1"/>
  <c r="AK28" i="2" s="1"/>
  <c r="AK29" i="2" s="1"/>
  <c r="AK30" i="2" s="1"/>
  <c r="AK31" i="2" s="1"/>
  <c r="AK32" i="2" s="1"/>
  <c r="AK33" i="2" s="1"/>
  <c r="AK34" i="2" s="1"/>
  <c r="AK35" i="2" s="1"/>
  <c r="AK36" i="2" s="1"/>
  <c r="AK37" i="2" s="1"/>
  <c r="AK38" i="2" s="1"/>
  <c r="AK39" i="2" s="1"/>
  <c r="AK40" i="2" s="1"/>
  <c r="AK41" i="2" s="1"/>
  <c r="AK42" i="2" s="1"/>
  <c r="AK43" i="2" s="1"/>
  <c r="AK44" i="2" s="1"/>
  <c r="AK45" i="2" s="1"/>
  <c r="AK46" i="2" s="1"/>
  <c r="AK47" i="2" s="1"/>
  <c r="AK48" i="2" s="1"/>
  <c r="AK49" i="2" s="1"/>
  <c r="AK50" i="2" s="1"/>
  <c r="AK51" i="2" s="1"/>
  <c r="AK52" i="2" s="1"/>
  <c r="AK53" i="2" s="1"/>
  <c r="AK54" i="2" s="1"/>
  <c r="AK55" i="2" s="1"/>
  <c r="AK56" i="2" s="1"/>
  <c r="AK57" i="2" s="1"/>
  <c r="AK58" i="2" s="1"/>
  <c r="AK59" i="2" s="1"/>
  <c r="AK60" i="2" s="1"/>
  <c r="AK61" i="2" s="1"/>
  <c r="AK62" i="2" s="1"/>
  <c r="AK63" i="2" s="1"/>
  <c r="AK64" i="2" s="1"/>
  <c r="AK65" i="2" s="1"/>
  <c r="AK66" i="2" s="1"/>
  <c r="AK67" i="2" s="1"/>
  <c r="AK68" i="2" s="1"/>
  <c r="AK69" i="2" s="1"/>
  <c r="AK70" i="2" s="1"/>
  <c r="AK71" i="2" s="1"/>
  <c r="AK72" i="2" s="1"/>
  <c r="AK73" i="2" s="1"/>
  <c r="AK74" i="2" s="1"/>
  <c r="AK75" i="2" s="1"/>
  <c r="AK76" i="2" s="1"/>
</calcChain>
</file>

<file path=xl/sharedStrings.xml><?xml version="1.0" encoding="utf-8"?>
<sst xmlns="http://schemas.openxmlformats.org/spreadsheetml/2006/main" count="1349" uniqueCount="379">
  <si>
    <t>Father's Name</t>
  </si>
  <si>
    <t>University (For us  JNVU)</t>
  </si>
  <si>
    <t>I year Marks obtained in the Subject</t>
  </si>
  <si>
    <t>I Year Maximum marks in the subject</t>
  </si>
  <si>
    <t>II year Marks obtained in the Subject</t>
  </si>
  <si>
    <t>II Year Maximum marks in the subject</t>
  </si>
  <si>
    <t>III Year Marks obtained in the Subject</t>
  </si>
  <si>
    <t>III Year Maximum marks in the subject</t>
  </si>
  <si>
    <t>Credit percent for NSS</t>
  </si>
  <si>
    <t>Credit Percent for NCC</t>
  </si>
  <si>
    <t>Credit Percent for Sports</t>
  </si>
  <si>
    <t>Credit Percent for Rovers Scot &amp; Guide</t>
  </si>
  <si>
    <t>Credit Percent for Gramin/Univ Ward</t>
  </si>
  <si>
    <t>Phone number</t>
  </si>
  <si>
    <t>Admission notes</t>
  </si>
  <si>
    <t>OBC</t>
  </si>
  <si>
    <t>SC</t>
  </si>
  <si>
    <t>S. No.</t>
  </si>
  <si>
    <t>ST</t>
  </si>
  <si>
    <t>BHAWANA</t>
  </si>
  <si>
    <t>DINESH KUMAR</t>
  </si>
  <si>
    <t>POOJA</t>
  </si>
  <si>
    <t>RAKESH</t>
  </si>
  <si>
    <t>ANITA KHATRI</t>
  </si>
  <si>
    <t>% OF Maximum Marks</t>
  </si>
  <si>
    <t>% of JNVU</t>
  </si>
  <si>
    <t>% of Raj</t>
  </si>
  <si>
    <t>% of NSS</t>
  </si>
  <si>
    <t>% of NCC</t>
  </si>
  <si>
    <t>% of Sports</t>
  </si>
  <si>
    <t>% of Rovers Scot &amp; Guide</t>
  </si>
  <si>
    <t>Total Percentage</t>
  </si>
  <si>
    <t>GEN</t>
  </si>
  <si>
    <t>% of Gramin/Univ Ward/ Defence Service</t>
  </si>
  <si>
    <t>NAVEENA DODWARIYA</t>
  </si>
  <si>
    <t>Credit Percent of Sex</t>
  </si>
  <si>
    <t>Registration No</t>
  </si>
  <si>
    <t>Candidate Name</t>
  </si>
  <si>
    <t>J19P335999</t>
  </si>
  <si>
    <t>RIYA OJHA</t>
  </si>
  <si>
    <t>J19P551372</t>
  </si>
  <si>
    <t>J19P714208</t>
  </si>
  <si>
    <t>PRIYANKA RAJWANI</t>
  </si>
  <si>
    <t>J19P373640</t>
  </si>
  <si>
    <t>KOMAL</t>
  </si>
  <si>
    <t>J19P350536</t>
  </si>
  <si>
    <t>PAYAL BHATI</t>
  </si>
  <si>
    <t>J19P119759</t>
  </si>
  <si>
    <t>DIPENDRA SINGH</t>
  </si>
  <si>
    <t>J19P927328</t>
  </si>
  <si>
    <t>SAMEEKSHA JAIN</t>
  </si>
  <si>
    <t>J19P701730</t>
  </si>
  <si>
    <t>KUNAL DAVE</t>
  </si>
  <si>
    <t>J19P760802</t>
  </si>
  <si>
    <t>TARUN SINGH</t>
  </si>
  <si>
    <t>J19P914098</t>
  </si>
  <si>
    <t>J19P484246</t>
  </si>
  <si>
    <t>KARTIKA SHARMA</t>
  </si>
  <si>
    <t>J19P869178</t>
  </si>
  <si>
    <t>SAKSHI SHARMA</t>
  </si>
  <si>
    <t>J19P324513</t>
  </si>
  <si>
    <t>PRAVEEN GEHLOT</t>
  </si>
  <si>
    <t>J19P252662</t>
  </si>
  <si>
    <t>ANKIT CHAWLA</t>
  </si>
  <si>
    <t>J19P327398</t>
  </si>
  <si>
    <t>POOJA PRAJAPAT</t>
  </si>
  <si>
    <t>J19P399649</t>
  </si>
  <si>
    <t>MANISHA RAJPUROHIT</t>
  </si>
  <si>
    <t>J19P791898</t>
  </si>
  <si>
    <t>PINKY</t>
  </si>
  <si>
    <t>J19P436669</t>
  </si>
  <si>
    <t>ANITA KUMARI</t>
  </si>
  <si>
    <t>J19P973534</t>
  </si>
  <si>
    <t>MAHIPAL SINGH RAJPUROHIT</t>
  </si>
  <si>
    <t>J19P153114</t>
  </si>
  <si>
    <t>J19P374886</t>
  </si>
  <si>
    <t>VARSHA GOYAL</t>
  </si>
  <si>
    <t>J19P691716</t>
  </si>
  <si>
    <t>LATA GEHLOT</t>
  </si>
  <si>
    <t>J19P486203</t>
  </si>
  <si>
    <t>NEHA RATHORE</t>
  </si>
  <si>
    <t>J19P543917</t>
  </si>
  <si>
    <t>VIDYA SEERVI</t>
  </si>
  <si>
    <t>J19P650833</t>
  </si>
  <si>
    <t>DHANPAT PATEL KALBI</t>
  </si>
  <si>
    <t>J19P178003</t>
  </si>
  <si>
    <t>HUKMA RAM CHOUDHARY</t>
  </si>
  <si>
    <t>J19P453670</t>
  </si>
  <si>
    <t>DALPAT SINGH</t>
  </si>
  <si>
    <t>J19P974141</t>
  </si>
  <si>
    <t>J19P281058</t>
  </si>
  <si>
    <t>J19P650019</t>
  </si>
  <si>
    <t>DHARMA RAM MEGHWAL</t>
  </si>
  <si>
    <t>J19P849688</t>
  </si>
  <si>
    <t>HIMANI VYAS</t>
  </si>
  <si>
    <t>J19P690198</t>
  </si>
  <si>
    <t>LALIT DEORA</t>
  </si>
  <si>
    <t>J19P960053</t>
  </si>
  <si>
    <t>KISHAN KUMAR</t>
  </si>
  <si>
    <t>J19P166355</t>
  </si>
  <si>
    <t>JAYPAL SINGH</t>
  </si>
  <si>
    <t>J19P706746</t>
  </si>
  <si>
    <t>SAMRIDDHI VYAS</t>
  </si>
  <si>
    <t>J19P185923</t>
  </si>
  <si>
    <t>MAYAWATEE BINT</t>
  </si>
  <si>
    <t>J19P801486</t>
  </si>
  <si>
    <t>HEM CHAND</t>
  </si>
  <si>
    <t>J19P659456</t>
  </si>
  <si>
    <t>BHAGYA SHRI RAJPUROHIT</t>
  </si>
  <si>
    <t>J19P148276</t>
  </si>
  <si>
    <t>SAVITA</t>
  </si>
  <si>
    <t>J19P718005</t>
  </si>
  <si>
    <t>KULDEEP KUMAR VYAS</t>
  </si>
  <si>
    <t>J19P945573</t>
  </si>
  <si>
    <t>RAMGOPAL JANGID</t>
  </si>
  <si>
    <t>J19P814563</t>
  </si>
  <si>
    <t>GIRISH KUMAR</t>
  </si>
  <si>
    <t>J19P111523</t>
  </si>
  <si>
    <t>ISHA CHOUDHARY</t>
  </si>
  <si>
    <t>J19P606759</t>
  </si>
  <si>
    <t>BAJRANG LAL BHATIWAL</t>
  </si>
  <si>
    <t>J19P985644</t>
  </si>
  <si>
    <t>MONIKA YADAV</t>
  </si>
  <si>
    <t>J19P524730</t>
  </si>
  <si>
    <t>SHAGUFTA</t>
  </si>
  <si>
    <t>J19P500417</t>
  </si>
  <si>
    <t>NEMI CHAND</t>
  </si>
  <si>
    <t>J19P122072</t>
  </si>
  <si>
    <t>BHAGYASHREE KATANIA</t>
  </si>
  <si>
    <t>J19P429750</t>
  </si>
  <si>
    <t>MAHENDRA MOSALPURI</t>
  </si>
  <si>
    <t>J19P596907</t>
  </si>
  <si>
    <t>DURGESH KUMAR</t>
  </si>
  <si>
    <t>J19P428112</t>
  </si>
  <si>
    <t>J19P852573</t>
  </si>
  <si>
    <t>JAI SURYA</t>
  </si>
  <si>
    <t>J19P232043</t>
  </si>
  <si>
    <t>DINESH</t>
  </si>
  <si>
    <t>J19P418440</t>
  </si>
  <si>
    <t>ARPITA UTWAL</t>
  </si>
  <si>
    <t>J19P275775</t>
  </si>
  <si>
    <t>J19P770577</t>
  </si>
  <si>
    <t>VISHAL BHATI</t>
  </si>
  <si>
    <t>J19P863803</t>
  </si>
  <si>
    <t>SUMAN CHOUDHARY</t>
  </si>
  <si>
    <t>J19P803872</t>
  </si>
  <si>
    <t>DINESH PRAJAPAT</t>
  </si>
  <si>
    <t>J19P124290</t>
  </si>
  <si>
    <t>AAIDAN RAM</t>
  </si>
  <si>
    <t>J19P246911</t>
  </si>
  <si>
    <t>MOHAMMAD WASIM</t>
  </si>
  <si>
    <t>J19P600538</t>
  </si>
  <si>
    <t>POORNIMA GANDER</t>
  </si>
  <si>
    <t>J19P628388</t>
  </si>
  <si>
    <t>ANJALI</t>
  </si>
  <si>
    <t>J19P707304</t>
  </si>
  <si>
    <t>J19P556547</t>
  </si>
  <si>
    <t>ANIL ATWAL</t>
  </si>
  <si>
    <t>J19P742150</t>
  </si>
  <si>
    <t>ARCHNA GURJAR</t>
  </si>
  <si>
    <t>J19P400337</t>
  </si>
  <si>
    <t>JITENDRA KUMAR GARG</t>
  </si>
  <si>
    <t>J19P837641</t>
  </si>
  <si>
    <t>LAXMAN SINGH</t>
  </si>
  <si>
    <t>J19P752603</t>
  </si>
  <si>
    <t>J19P896019</t>
  </si>
  <si>
    <t>DEVI LAL VERMA</t>
  </si>
  <si>
    <t>J19P786610</t>
  </si>
  <si>
    <t>DEVA RAM</t>
  </si>
  <si>
    <t>J19P452114</t>
  </si>
  <si>
    <t>RAJENDRA KUMAR SARVA</t>
  </si>
  <si>
    <t>J19P219165</t>
  </si>
  <si>
    <t>LOKESH KUMAR</t>
  </si>
  <si>
    <t>J19P611805</t>
  </si>
  <si>
    <t>SARITA PANWAR</t>
  </si>
  <si>
    <t>J19P462775</t>
  </si>
  <si>
    <t>GOPA RAM</t>
  </si>
  <si>
    <t>Cast Category</t>
  </si>
  <si>
    <t>EWS</t>
  </si>
  <si>
    <t>MaxMarks</t>
  </si>
  <si>
    <t>Total Mraks</t>
  </si>
  <si>
    <t>Domicile</t>
  </si>
  <si>
    <t>Rajasthan</t>
  </si>
  <si>
    <t>Weightage Given</t>
  </si>
  <si>
    <t>Girls</t>
  </si>
  <si>
    <t>Passing Year</t>
  </si>
  <si>
    <t>OBC-OLD</t>
  </si>
  <si>
    <t>LMC</t>
  </si>
  <si>
    <t>JNVU</t>
  </si>
  <si>
    <t>% of M/F</t>
  </si>
  <si>
    <t>FORM No</t>
  </si>
  <si>
    <t>DPHY00025</t>
  </si>
  <si>
    <t>DPHY00062</t>
  </si>
  <si>
    <t>DPHY00043</t>
  </si>
  <si>
    <t>DPHY00008</t>
  </si>
  <si>
    <t>MDSU</t>
  </si>
  <si>
    <t>BHANWAR SINGH CHOUDHARY</t>
  </si>
  <si>
    <t>SHYAM KISHORE</t>
  </si>
  <si>
    <t>DAYA LAL</t>
  </si>
  <si>
    <t>BHUNDARAM</t>
  </si>
  <si>
    <t>DPHY00132</t>
  </si>
  <si>
    <t>RAJENDRA SHARMA</t>
  </si>
  <si>
    <t>DPH00018</t>
  </si>
  <si>
    <t>BIRMA RAM</t>
  </si>
  <si>
    <t>DPHY00038</t>
  </si>
  <si>
    <t>BHAGIRATH</t>
  </si>
  <si>
    <t>DPHY00039</t>
  </si>
  <si>
    <t>JABBAR SINGH</t>
  </si>
  <si>
    <t>DPHY00110</t>
  </si>
  <si>
    <t>THANA RAM</t>
  </si>
  <si>
    <t>DPHY00060</t>
  </si>
  <si>
    <t>OM PRAKASH BHATIWAL</t>
  </si>
  <si>
    <t>MGSU</t>
  </si>
  <si>
    <t>DPHY00055</t>
  </si>
  <si>
    <t>ABDUL SALAM</t>
  </si>
  <si>
    <t>DPHY00016</t>
  </si>
  <si>
    <t>MOOL CHAND GANDER</t>
  </si>
  <si>
    <t>DPHY00001</t>
  </si>
  <si>
    <t>KALURAM</t>
  </si>
  <si>
    <t>DPHY00131</t>
  </si>
  <si>
    <t>REKHA RAM</t>
  </si>
  <si>
    <t>DPH00115</t>
  </si>
  <si>
    <t>POONA RAM KATANIA</t>
  </si>
  <si>
    <t>DPHY00029</t>
  </si>
  <si>
    <t>PEMA RAM</t>
  </si>
  <si>
    <t>PDUSS</t>
  </si>
  <si>
    <t>DPHY00161</t>
  </si>
  <si>
    <t>PRAKASH CHANDRA VYAS</t>
  </si>
  <si>
    <t>DPHY00007</t>
  </si>
  <si>
    <t>MOHAN RAM</t>
  </si>
  <si>
    <t>DPHY00019</t>
  </si>
  <si>
    <t>LALIT VYAS</t>
  </si>
  <si>
    <t>DPHY00120</t>
  </si>
  <si>
    <t>MOTI SINGH BHATI</t>
  </si>
  <si>
    <t>DPHY00103</t>
  </si>
  <si>
    <t>HARISH VYAS</t>
  </si>
  <si>
    <t>DPHY00046</t>
  </si>
  <si>
    <t>MADAN LAL</t>
  </si>
  <si>
    <t>DPHY00147</t>
  </si>
  <si>
    <t>HIMMATA RAM</t>
  </si>
  <si>
    <t>MLSU</t>
  </si>
  <si>
    <t>DPHY00021</t>
  </si>
  <si>
    <t>KHANGAR SINGH</t>
  </si>
  <si>
    <t>DPHY00101</t>
  </si>
  <si>
    <t>VISHAN SINGH</t>
  </si>
  <si>
    <t>DPHY00048</t>
  </si>
  <si>
    <t>GANESHARAM</t>
  </si>
  <si>
    <t>DPHY00174</t>
  </si>
  <si>
    <t>BHAGWAN DAS RAJWANI</t>
  </si>
  <si>
    <t>DU</t>
  </si>
  <si>
    <t>DPHY00031</t>
  </si>
  <si>
    <t>DALA RAM</t>
  </si>
  <si>
    <t>DPHY00182</t>
  </si>
  <si>
    <t>MISHRIMAL</t>
  </si>
  <si>
    <t>DPHY00078</t>
  </si>
  <si>
    <t>PUKHRAJ GEHLOT</t>
  </si>
  <si>
    <t>DPHY00042</t>
  </si>
  <si>
    <t>RAJA RAM GURJAR</t>
  </si>
  <si>
    <t>GAURAV BOODAR</t>
  </si>
  <si>
    <t>DPHY00059</t>
  </si>
  <si>
    <t>DINESH BOODAR</t>
  </si>
  <si>
    <t>DPHY00172</t>
  </si>
  <si>
    <t>PREM SINGH</t>
  </si>
  <si>
    <t>DPHY00077</t>
  </si>
  <si>
    <t>RAMESH SINGH RAJPUROHIT</t>
  </si>
  <si>
    <t>MBC</t>
  </si>
  <si>
    <t>DPHY00152</t>
  </si>
  <si>
    <t>SHDIQ MOHAMMAD</t>
  </si>
  <si>
    <t>DPHY00160</t>
  </si>
  <si>
    <t>SURENDER SINGH</t>
  </si>
  <si>
    <t>DPHY00153</t>
  </si>
  <si>
    <t>KRISHNA RAM</t>
  </si>
  <si>
    <t>DPHY00095</t>
  </si>
  <si>
    <t>GULAB SINGH RATHORE</t>
  </si>
  <si>
    <t>DPHY00012</t>
  </si>
  <si>
    <t>GOPA RAM CHOUDHARY</t>
  </si>
  <si>
    <t>INCO TAX-PAYEE, OBC-OLD</t>
  </si>
  <si>
    <t>DPHY00158</t>
  </si>
  <si>
    <t>SATISH</t>
  </si>
  <si>
    <t>DPHY00126</t>
  </si>
  <si>
    <t>TULSI RAM ATWAL</t>
  </si>
  <si>
    <t>DPHY00057</t>
  </si>
  <si>
    <t>BHOJRAJ JANGID</t>
  </si>
  <si>
    <t>DPHY00006</t>
  </si>
  <si>
    <t>DURGA RAM</t>
  </si>
  <si>
    <t>DPHY00086</t>
  </si>
  <si>
    <t>AJAY KUMAR</t>
  </si>
  <si>
    <t>RU</t>
  </si>
  <si>
    <t>DPHY00073</t>
  </si>
  <si>
    <t>BABU SINGH RAJPUROHIT</t>
  </si>
  <si>
    <t>DPHY00015</t>
  </si>
  <si>
    <t>HUKMA RAM</t>
  </si>
  <si>
    <t>DPHY00106</t>
  </si>
  <si>
    <t>PHOOLA RAM BHATI</t>
  </si>
  <si>
    <t>DPHY00089</t>
  </si>
  <si>
    <t>KISHNA RAM</t>
  </si>
  <si>
    <t>DPHY00181</t>
  </si>
  <si>
    <t>CHHAGNA RAM</t>
  </si>
  <si>
    <t>DPHY00169</t>
  </si>
  <si>
    <t>PADMA RAM</t>
  </si>
  <si>
    <t>DPHY00020</t>
  </si>
  <si>
    <t>RAM CHANDRA SARVA</t>
  </si>
  <si>
    <t>DPHY00088</t>
  </si>
  <si>
    <t>BAKSA RAM</t>
  </si>
  <si>
    <t>DPHY00034</t>
  </si>
  <si>
    <t>MAHAVEER PRASAD</t>
  </si>
  <si>
    <t>DPHY00084</t>
  </si>
  <si>
    <t>HEMANT KUMAR SHARMA</t>
  </si>
  <si>
    <t>DPHY00037</t>
  </si>
  <si>
    <t>BHAGWANA RAM</t>
  </si>
  <si>
    <t>DPHY00135</t>
  </si>
  <si>
    <t>BAXA RAM DEVASI</t>
  </si>
  <si>
    <t>NIDHI RAI</t>
  </si>
  <si>
    <t>DPHY00027</t>
  </si>
  <si>
    <t>RAMPYAREY RAI</t>
  </si>
  <si>
    <t>DPHY00045</t>
  </si>
  <si>
    <t>MANK CHAND</t>
  </si>
  <si>
    <t>DPHY00117</t>
  </si>
  <si>
    <t>PRAKASH GOYAL</t>
  </si>
  <si>
    <t>DPHY00033</t>
  </si>
  <si>
    <t>TILOK CHAND</t>
  </si>
  <si>
    <t>DPHY00093</t>
  </si>
  <si>
    <t>ROOP SINGH GEHLOT</t>
  </si>
  <si>
    <t>DPHY00072</t>
  </si>
  <si>
    <t>KOJA RAM PATEL KALBI</t>
  </si>
  <si>
    <t>DPHY00094</t>
  </si>
  <si>
    <t>CHETAN RAM</t>
  </si>
  <si>
    <t>DPHY00098</t>
  </si>
  <si>
    <t>V S RATHORE</t>
  </si>
  <si>
    <t>DPHY00024</t>
  </si>
  <si>
    <t>RAMDEV</t>
  </si>
  <si>
    <t>DPHY00151</t>
  </si>
  <si>
    <t>CHUNA RAM</t>
  </si>
  <si>
    <t>DPHY00179</t>
  </si>
  <si>
    <t>INDRA RAM GARG</t>
  </si>
  <si>
    <t>MAUJ</t>
  </si>
  <si>
    <t>DPHY00023</t>
  </si>
  <si>
    <t>RAMLAL PANWAR</t>
  </si>
  <si>
    <t>DPHY00133</t>
  </si>
  <si>
    <t>KHEMA RAM</t>
  </si>
  <si>
    <t>DPHY00067</t>
  </si>
  <si>
    <t>HANS RAJ PRAJAPAT</t>
  </si>
  <si>
    <t>DPHY00076</t>
  </si>
  <si>
    <t>DPHY00047</t>
  </si>
  <si>
    <t>DINESH OJHA</t>
  </si>
  <si>
    <t>PAHER U</t>
  </si>
  <si>
    <t>DPHY00136</t>
  </si>
  <si>
    <t>PARAS MAL JAIN</t>
  </si>
  <si>
    <t>DPHY00003</t>
  </si>
  <si>
    <t>GOPAL KRISHNA DAVE</t>
  </si>
  <si>
    <t>RaJ</t>
  </si>
  <si>
    <t>Raj, Girls</t>
  </si>
  <si>
    <t>Raj, NSS</t>
  </si>
  <si>
    <t>Raj</t>
  </si>
  <si>
    <t>NSS</t>
  </si>
  <si>
    <t xml:space="preserve">GAP 2017 </t>
  </si>
  <si>
    <t>GAP 2017</t>
  </si>
  <si>
    <t xml:space="preserve">Raj, NSS </t>
  </si>
  <si>
    <t>Raj, Girls, NSS</t>
  </si>
  <si>
    <t>Raj,Girls</t>
  </si>
  <si>
    <t>Final Merit List for all the Students of M.Sc Physics (I-Semester) 2019-20</t>
  </si>
  <si>
    <t>Mark Details Not Verified</t>
  </si>
  <si>
    <t>Final Merit List SC Category Students of M.Sc Physics (I-Semester) 2019-20</t>
  </si>
  <si>
    <t>Final Merit List ST Category Students of M.Sc Physics (I-Semester) 2019-20</t>
  </si>
  <si>
    <t>Final Merit List OBC Category Students of M.Sc Physics (I-Semester) 2019-20</t>
  </si>
  <si>
    <t>Final Merit List MBC Category Students of M.Sc Physics (I-Semester) 2019-20</t>
  </si>
  <si>
    <t>Final Merit List EWS Category Students of M.Sc Physics (I-Semester) 2019-20</t>
  </si>
  <si>
    <t>GAP 2018</t>
  </si>
  <si>
    <t>INC TAX-PAYEE, MBC-OLD, GAP 2017</t>
  </si>
  <si>
    <t>INC TAX-YES; OLD RURAL CERTIFICATE; GAP 2017</t>
  </si>
  <si>
    <t>INC TAX-DUE, GAP 2017</t>
  </si>
  <si>
    <t>Certificate DUE EWS, GAP</t>
  </si>
  <si>
    <t>GAP</t>
  </si>
  <si>
    <t>GAP CERTIFICATE 2017</t>
  </si>
  <si>
    <t>OBC-OLD, GAP</t>
  </si>
  <si>
    <t>GAP, OBC-OLD</t>
  </si>
  <si>
    <t>ADMITTED-ORA, OBC-OLD, GAP</t>
  </si>
  <si>
    <t>INC TAX-PAYEE, MBC-OLD, GAP</t>
  </si>
  <si>
    <t>INC TAX-YES; OLD RURAL CERT; GAP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</si>
</sst>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1"/>
      <name val="Bodoni MT"/>
      <family val="1"/>
    </font>
    <font>
      <b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rgb="FFFFFF99"/>
        <bgColor indexed="0"/>
      </patternFill>
    </fill>
    <fill>
      <patternFill patternType="solid">
        <fgColor rgb="FFFFFF99"/>
        <bgColor indexed="64"/>
      </patternFill>
    </fill>
  </fills>
  <borders count="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22"/>
      </right>
      <top/>
      <bottom style="thin">
        <color indexed="64"/>
      </bottom>
      <diagonal/>
    </border>
    <border>
      <left/>
      <right style="thin">
        <color indexed="22"/>
      </right>
      <top/>
      <bottom/>
      <diagonal/>
    </border>
  </borders>
  <cellStyleXfs count="2">
    <xf numFmtId="0" fontId="0" fillId="0" borderId="0"/>
    <xf numFmtId="0" fontId="2" fillId="0" borderId="0"/>
  </cellStyleXfs>
  <cellXfs count="7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1" xfId="1" applyFont="1" applyFill="1" applyBorder="1" applyAlignment="1">
      <alignment wrapText="1"/>
    </xf>
    <xf numFmtId="0" fontId="1" fillId="0" borderId="1" xfId="1" applyFont="1" applyFill="1" applyBorder="1" applyAlignment="1">
      <alignment horizontal="center" wrapText="1"/>
    </xf>
    <xf numFmtId="0" fontId="0" fillId="0" borderId="0" xfId="0" applyAlignment="1">
      <alignment horizontal="left" vertical="center"/>
    </xf>
    <xf numFmtId="0" fontId="1" fillId="0" borderId="3" xfId="1" applyFont="1" applyFill="1" applyBorder="1" applyAlignment="1">
      <alignment horizontal="center" wrapText="1"/>
    </xf>
    <xf numFmtId="0" fontId="1" fillId="0" borderId="1" xfId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vertical="center" wrapText="1"/>
    </xf>
    <xf numFmtId="0" fontId="1" fillId="0" borderId="3" xfId="1" applyFont="1" applyFill="1" applyBorder="1" applyAlignment="1">
      <alignment horizontal="center" vertical="center" wrapText="1"/>
    </xf>
    <xf numFmtId="0" fontId="1" fillId="0" borderId="0" xfId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Font="1" applyBorder="1"/>
    <xf numFmtId="0" fontId="0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4" xfId="0" applyBorder="1"/>
    <xf numFmtId="0" fontId="1" fillId="0" borderId="1" xfId="1" applyFont="1" applyFill="1" applyBorder="1" applyAlignment="1">
      <alignment vertical="center"/>
    </xf>
    <xf numFmtId="0" fontId="1" fillId="0" borderId="0" xfId="1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1" fillId="0" borderId="0" xfId="1" applyFont="1" applyFill="1" applyBorder="1" applyAlignment="1">
      <alignment horizontal="center" wrapText="1"/>
    </xf>
    <xf numFmtId="0" fontId="1" fillId="3" borderId="2" xfId="1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5" xfId="0" applyFont="1" applyBorder="1"/>
    <xf numFmtId="0" fontId="1" fillId="0" borderId="3" xfId="1" applyFont="1" applyFill="1" applyBorder="1" applyAlignment="1">
      <alignment vertical="center" wrapText="1"/>
    </xf>
    <xf numFmtId="0" fontId="0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1" fillId="3" borderId="2" xfId="1" applyFont="1" applyFill="1" applyBorder="1" applyAlignment="1">
      <alignment horizontal="left" vertical="center"/>
    </xf>
    <xf numFmtId="0" fontId="0" fillId="0" borderId="5" xfId="0" applyBorder="1" applyAlignment="1">
      <alignment wrapText="1"/>
    </xf>
    <xf numFmtId="0" fontId="1" fillId="0" borderId="3" xfId="1" applyFont="1" applyFill="1" applyBorder="1" applyAlignment="1">
      <alignment horizontal="left" wrapText="1"/>
    </xf>
    <xf numFmtId="0" fontId="0" fillId="0" borderId="4" xfId="0" applyBorder="1" applyAlignment="1">
      <alignment wrapText="1"/>
    </xf>
    <xf numFmtId="0" fontId="1" fillId="0" borderId="1" xfId="1" applyFont="1" applyFill="1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0" xfId="1" applyFont="1" applyFill="1" applyBorder="1" applyAlignment="1">
      <alignment horizontal="left" wrapText="1"/>
    </xf>
    <xf numFmtId="0" fontId="0" fillId="0" borderId="4" xfId="0" applyFont="1" applyBorder="1" applyAlignment="1">
      <alignment wrapText="1"/>
    </xf>
    <xf numFmtId="0" fontId="0" fillId="0" borderId="4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1" fillId="0" borderId="3" xfId="1" applyFont="1" applyFill="1" applyBorder="1" applyAlignment="1">
      <alignment wrapText="1"/>
    </xf>
    <xf numFmtId="0" fontId="1" fillId="0" borderId="0" xfId="1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0" fontId="1" fillId="0" borderId="1" xfId="1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" fillId="0" borderId="0" xfId="1" applyFont="1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5" xfId="0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6" fillId="0" borderId="6" xfId="0" applyFont="1" applyBorder="1" applyAlignment="1">
      <alignment horizontal="center" vertical="center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54"/>
  <sheetViews>
    <sheetView tabSelected="1" view="pageBreakPreview" topLeftCell="D1" zoomScale="60" workbookViewId="0">
      <selection activeCell="W61" sqref="W61"/>
    </sheetView>
  </sheetViews>
  <sheetFormatPr defaultRowHeight="15" x14ac:dyDescent="0.25"/>
  <cols>
    <col min="1" max="1" width="5.7109375" style="3" customWidth="1"/>
    <col min="2" max="2" width="16.140625" customWidth="1"/>
    <col min="3" max="3" width="14" style="13" customWidth="1"/>
    <col min="4" max="4" width="27.140625" customWidth="1"/>
    <col min="5" max="5" width="28.5703125" style="1" bestFit="1" customWidth="1"/>
    <col min="6" max="6" width="6.85546875" style="13" customWidth="1"/>
    <col min="7" max="7" width="7.7109375" style="3" customWidth="1"/>
    <col min="8" max="8" width="7.85546875" style="3" customWidth="1"/>
    <col min="9" max="9" width="7.7109375" style="3" customWidth="1"/>
    <col min="10" max="10" width="7.28515625" style="3" customWidth="1"/>
    <col min="11" max="12" width="7.5703125" style="3" customWidth="1"/>
    <col min="13" max="14" width="6.5703125" customWidth="1"/>
    <col min="15" max="15" width="7" style="3" customWidth="1"/>
    <col min="16" max="16" width="8.5703125" style="3" customWidth="1"/>
    <col min="17" max="17" width="6.42578125" style="3" customWidth="1"/>
    <col min="18" max="18" width="6.42578125" customWidth="1"/>
    <col min="19" max="19" width="6.140625" style="3" customWidth="1"/>
    <col min="20" max="20" width="6.28515625" style="3" hidden="1" customWidth="1"/>
    <col min="21" max="21" width="5.7109375" style="3" customWidth="1"/>
    <col min="22" max="22" width="7.7109375" style="3" hidden="1" customWidth="1"/>
    <col min="23" max="23" width="7" style="3" customWidth="1"/>
    <col min="24" max="24" width="7.85546875" style="3" customWidth="1"/>
    <col min="25" max="25" width="6.5703125" style="3" customWidth="1"/>
    <col min="26" max="26" width="8.140625" style="3" customWidth="1"/>
    <col min="27" max="28" width="9.140625" style="3" customWidth="1"/>
    <col min="29" max="29" width="7.7109375" style="3" customWidth="1"/>
    <col min="30" max="30" width="13.85546875" style="3" hidden="1" customWidth="1"/>
    <col min="31" max="31" width="9.28515625" style="3" hidden="1" customWidth="1"/>
    <col min="32" max="32" width="5.85546875" style="3" customWidth="1"/>
    <col min="33" max="33" width="10.140625" style="3" customWidth="1"/>
    <col min="34" max="34" width="10.140625" style="17" customWidth="1"/>
    <col min="35" max="35" width="10.85546875" hidden="1" customWidth="1"/>
    <col min="36" max="36" width="28.42578125" style="6" customWidth="1"/>
    <col min="37" max="37" width="5.7109375" style="3" customWidth="1"/>
    <col min="40" max="16384" width="9.140625" style="1"/>
  </cols>
  <sheetData>
    <row r="1" spans="1:37" ht="48.75" customHeight="1" x14ac:dyDescent="0.25">
      <c r="A1" s="70" t="s">
        <v>360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</row>
    <row r="2" spans="1:37" s="2" customFormat="1" ht="105" x14ac:dyDescent="0.25">
      <c r="A2" s="25" t="s">
        <v>17</v>
      </c>
      <c r="B2" s="31" t="s">
        <v>36</v>
      </c>
      <c r="C2" s="32" t="s">
        <v>190</v>
      </c>
      <c r="D2" s="33" t="s">
        <v>37</v>
      </c>
      <c r="E2" s="24" t="s">
        <v>0</v>
      </c>
      <c r="F2" s="32" t="s">
        <v>177</v>
      </c>
      <c r="G2" s="24" t="s">
        <v>2</v>
      </c>
      <c r="H2" s="24" t="s">
        <v>3</v>
      </c>
      <c r="I2" s="24" t="s">
        <v>4</v>
      </c>
      <c r="J2" s="24" t="s">
        <v>5</v>
      </c>
      <c r="K2" s="24" t="s">
        <v>6</v>
      </c>
      <c r="L2" s="24" t="s">
        <v>7</v>
      </c>
      <c r="M2" s="32" t="s">
        <v>179</v>
      </c>
      <c r="N2" s="32" t="s">
        <v>180</v>
      </c>
      <c r="O2" s="25" t="s">
        <v>24</v>
      </c>
      <c r="P2" s="24" t="s">
        <v>1</v>
      </c>
      <c r="Q2" s="25" t="s">
        <v>25</v>
      </c>
      <c r="R2" s="32" t="s">
        <v>181</v>
      </c>
      <c r="S2" s="25" t="s">
        <v>26</v>
      </c>
      <c r="T2" s="24" t="s">
        <v>8</v>
      </c>
      <c r="U2" s="25" t="s">
        <v>27</v>
      </c>
      <c r="V2" s="24" t="s">
        <v>9</v>
      </c>
      <c r="W2" s="25" t="s">
        <v>28</v>
      </c>
      <c r="X2" s="24" t="s">
        <v>10</v>
      </c>
      <c r="Y2" s="25" t="s">
        <v>29</v>
      </c>
      <c r="Z2" s="24" t="s">
        <v>11</v>
      </c>
      <c r="AA2" s="25" t="s">
        <v>30</v>
      </c>
      <c r="AB2" s="24" t="s">
        <v>12</v>
      </c>
      <c r="AC2" s="25" t="s">
        <v>33</v>
      </c>
      <c r="AD2" s="24" t="s">
        <v>13</v>
      </c>
      <c r="AE2" s="24" t="s">
        <v>35</v>
      </c>
      <c r="AF2" s="25" t="s">
        <v>189</v>
      </c>
      <c r="AG2" s="25" t="s">
        <v>31</v>
      </c>
      <c r="AH2" s="32" t="s">
        <v>185</v>
      </c>
      <c r="AI2" s="33" t="s">
        <v>183</v>
      </c>
      <c r="AJ2" s="34" t="s">
        <v>14</v>
      </c>
      <c r="AK2" s="25" t="s">
        <v>17</v>
      </c>
    </row>
    <row r="3" spans="1:37" x14ac:dyDescent="0.25">
      <c r="A3" s="3">
        <v>1</v>
      </c>
      <c r="B3" s="64" t="s">
        <v>40</v>
      </c>
      <c r="C3" s="63" t="s">
        <v>304</v>
      </c>
      <c r="D3" s="64" t="s">
        <v>21</v>
      </c>
      <c r="E3" s="28" t="s">
        <v>305</v>
      </c>
      <c r="F3" s="65" t="s">
        <v>32</v>
      </c>
      <c r="G3" s="10">
        <v>513</v>
      </c>
      <c r="H3" s="10">
        <v>600</v>
      </c>
      <c r="I3" s="10">
        <v>518</v>
      </c>
      <c r="J3" s="10">
        <v>600</v>
      </c>
      <c r="K3" s="10">
        <v>528</v>
      </c>
      <c r="L3" s="10">
        <v>600</v>
      </c>
      <c r="M3" s="64">
        <v>5400</v>
      </c>
      <c r="N3" s="64">
        <v>4667</v>
      </c>
      <c r="O3" s="10">
        <f t="shared" ref="O3:O34" si="0">(G3+I3+K3+N3)/(H3+J3+L3+M3)*100</f>
        <v>86.472222222222214</v>
      </c>
      <c r="P3" s="10" t="s">
        <v>187</v>
      </c>
      <c r="Q3" s="10">
        <v>0</v>
      </c>
      <c r="R3" s="64" t="s">
        <v>182</v>
      </c>
      <c r="S3" s="10">
        <f t="shared" ref="S3:S34" si="1">O3*0.05</f>
        <v>4.3236111111111111</v>
      </c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>
        <f>O3*0.02</f>
        <v>1.7294444444444443</v>
      </c>
      <c r="AG3" s="3">
        <f t="shared" ref="AG3:AG34" si="2">O3+Q3+S3+U3+W3+Y3+AA3+AC3+AF3</f>
        <v>92.52527777777776</v>
      </c>
      <c r="AH3" s="66">
        <v>2018</v>
      </c>
      <c r="AI3" s="35" t="s">
        <v>351</v>
      </c>
      <c r="AJ3" s="36" t="s">
        <v>367</v>
      </c>
      <c r="AK3" s="3">
        <v>1</v>
      </c>
    </row>
    <row r="4" spans="1:37" x14ac:dyDescent="0.25">
      <c r="A4" s="3">
        <f t="shared" ref="A4:A35" si="3">A3+1</f>
        <v>2</v>
      </c>
      <c r="B4" s="52" t="s">
        <v>43</v>
      </c>
      <c r="C4" s="51" t="s">
        <v>204</v>
      </c>
      <c r="D4" s="67" t="s">
        <v>44</v>
      </c>
      <c r="E4" s="9" t="s">
        <v>205</v>
      </c>
      <c r="F4" s="60" t="s">
        <v>16</v>
      </c>
      <c r="G4" s="8">
        <v>163</v>
      </c>
      <c r="H4" s="8">
        <v>225</v>
      </c>
      <c r="I4" s="8">
        <v>190</v>
      </c>
      <c r="J4" s="8">
        <v>225</v>
      </c>
      <c r="K4" s="8">
        <v>204</v>
      </c>
      <c r="L4" s="8">
        <v>225</v>
      </c>
      <c r="M4" s="52">
        <v>2025</v>
      </c>
      <c r="N4" s="52">
        <v>1639</v>
      </c>
      <c r="O4" s="10">
        <f t="shared" si="0"/>
        <v>81.333333333333329</v>
      </c>
      <c r="P4" s="8" t="s">
        <v>188</v>
      </c>
      <c r="Q4" s="8">
        <f>O4*0.05</f>
        <v>4.0666666666666664</v>
      </c>
      <c r="R4" s="52" t="s">
        <v>182</v>
      </c>
      <c r="S4" s="10">
        <f t="shared" si="1"/>
        <v>4.0666666666666664</v>
      </c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10">
        <f>O4*0.02</f>
        <v>1.6266666666666667</v>
      </c>
      <c r="AG4" s="3">
        <f t="shared" si="2"/>
        <v>91.09333333333332</v>
      </c>
      <c r="AH4" s="60">
        <v>2019</v>
      </c>
      <c r="AI4" s="37" t="s">
        <v>352</v>
      </c>
      <c r="AJ4" s="38"/>
      <c r="AK4" s="3">
        <f t="shared" ref="AK4:AK35" si="4">AK3+1</f>
        <v>2</v>
      </c>
    </row>
    <row r="5" spans="1:37" x14ac:dyDescent="0.25">
      <c r="A5" s="3">
        <f t="shared" si="3"/>
        <v>3</v>
      </c>
      <c r="B5" s="52" t="s">
        <v>47</v>
      </c>
      <c r="C5" s="51" t="s">
        <v>261</v>
      </c>
      <c r="D5" s="52" t="s">
        <v>48</v>
      </c>
      <c r="E5" s="9" t="s">
        <v>262</v>
      </c>
      <c r="F5" s="60" t="s">
        <v>32</v>
      </c>
      <c r="G5" s="8">
        <v>202</v>
      </c>
      <c r="H5" s="8">
        <v>225</v>
      </c>
      <c r="I5" s="8">
        <v>192</v>
      </c>
      <c r="J5" s="8">
        <v>225</v>
      </c>
      <c r="K5" s="8">
        <v>181</v>
      </c>
      <c r="L5" s="8">
        <v>225</v>
      </c>
      <c r="M5" s="52">
        <v>2025</v>
      </c>
      <c r="N5" s="52">
        <v>1641</v>
      </c>
      <c r="O5" s="10">
        <f t="shared" si="0"/>
        <v>82.074074074074076</v>
      </c>
      <c r="P5" s="8" t="s">
        <v>188</v>
      </c>
      <c r="Q5" s="8">
        <f>O5*0.05</f>
        <v>4.1037037037037036</v>
      </c>
      <c r="R5" s="52" t="s">
        <v>182</v>
      </c>
      <c r="S5" s="10">
        <f t="shared" si="1"/>
        <v>4.1037037037037036</v>
      </c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10"/>
      <c r="AG5" s="3">
        <f t="shared" si="2"/>
        <v>90.281481481481478</v>
      </c>
      <c r="AH5" s="60">
        <v>2019</v>
      </c>
      <c r="AI5" s="37" t="s">
        <v>350</v>
      </c>
      <c r="AJ5" s="38"/>
      <c r="AK5" s="3">
        <f t="shared" si="4"/>
        <v>3</v>
      </c>
    </row>
    <row r="6" spans="1:37" x14ac:dyDescent="0.25">
      <c r="A6" s="3">
        <f t="shared" si="3"/>
        <v>4</v>
      </c>
      <c r="B6" s="52" t="s">
        <v>45</v>
      </c>
      <c r="C6" s="51" t="s">
        <v>292</v>
      </c>
      <c r="D6" s="52" t="s">
        <v>46</v>
      </c>
      <c r="E6" s="9" t="s">
        <v>293</v>
      </c>
      <c r="F6" s="60" t="s">
        <v>15</v>
      </c>
      <c r="G6" s="8">
        <v>190</v>
      </c>
      <c r="H6" s="8">
        <v>225</v>
      </c>
      <c r="I6" s="8">
        <v>195</v>
      </c>
      <c r="J6" s="8">
        <v>225</v>
      </c>
      <c r="K6" s="8">
        <v>189</v>
      </c>
      <c r="L6" s="8">
        <v>225</v>
      </c>
      <c r="M6" s="52">
        <v>2025</v>
      </c>
      <c r="N6" s="52">
        <v>1654</v>
      </c>
      <c r="O6" s="10">
        <f t="shared" si="0"/>
        <v>82.518518518518519</v>
      </c>
      <c r="P6" s="8" t="s">
        <v>240</v>
      </c>
      <c r="Q6" s="8">
        <v>0</v>
      </c>
      <c r="R6" s="52" t="s">
        <v>182</v>
      </c>
      <c r="S6" s="10">
        <f t="shared" si="1"/>
        <v>4.1259259259259258</v>
      </c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10">
        <f>O6*0.02</f>
        <v>1.6503703703703705</v>
      </c>
      <c r="AG6" s="3">
        <f t="shared" si="2"/>
        <v>88.294814814814814</v>
      </c>
      <c r="AH6" s="60">
        <v>2019</v>
      </c>
      <c r="AI6" s="37" t="s">
        <v>351</v>
      </c>
      <c r="AJ6" s="38"/>
      <c r="AK6" s="3">
        <f t="shared" si="4"/>
        <v>4</v>
      </c>
    </row>
    <row r="7" spans="1:37" x14ac:dyDescent="0.25">
      <c r="A7" s="3">
        <f t="shared" si="3"/>
        <v>5</v>
      </c>
      <c r="B7" s="52" t="s">
        <v>49</v>
      </c>
      <c r="C7" s="51" t="s">
        <v>346</v>
      </c>
      <c r="D7" s="52" t="s">
        <v>50</v>
      </c>
      <c r="E7" s="9" t="s">
        <v>347</v>
      </c>
      <c r="F7" s="60" t="s">
        <v>32</v>
      </c>
      <c r="G7" s="8">
        <v>187</v>
      </c>
      <c r="H7" s="8">
        <v>225</v>
      </c>
      <c r="I7" s="8">
        <v>182</v>
      </c>
      <c r="J7" s="8">
        <v>225</v>
      </c>
      <c r="K7" s="8">
        <v>187</v>
      </c>
      <c r="L7" s="8">
        <v>225</v>
      </c>
      <c r="M7" s="52">
        <v>2025</v>
      </c>
      <c r="N7" s="52">
        <v>1607</v>
      </c>
      <c r="O7" s="10">
        <f t="shared" si="0"/>
        <v>80.111111111111114</v>
      </c>
      <c r="P7" s="8" t="s">
        <v>195</v>
      </c>
      <c r="Q7" s="8">
        <v>0</v>
      </c>
      <c r="R7" s="52" t="s">
        <v>182</v>
      </c>
      <c r="S7" s="10">
        <f t="shared" si="1"/>
        <v>4.0055555555555555</v>
      </c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10">
        <f>O7*0.02</f>
        <v>1.6022222222222222</v>
      </c>
      <c r="AG7" s="3">
        <f t="shared" si="2"/>
        <v>85.718888888888898</v>
      </c>
      <c r="AH7" s="53">
        <v>2017</v>
      </c>
      <c r="AI7" s="37" t="s">
        <v>351</v>
      </c>
      <c r="AJ7" s="38" t="s">
        <v>355</v>
      </c>
      <c r="AK7" s="3">
        <f t="shared" si="4"/>
        <v>5</v>
      </c>
    </row>
    <row r="8" spans="1:37" x14ac:dyDescent="0.25">
      <c r="A8" s="3">
        <f t="shared" si="3"/>
        <v>6</v>
      </c>
      <c r="B8" s="52" t="s">
        <v>51</v>
      </c>
      <c r="C8" s="51" t="s">
        <v>348</v>
      </c>
      <c r="D8" s="52" t="s">
        <v>52</v>
      </c>
      <c r="E8" s="9" t="s">
        <v>349</v>
      </c>
      <c r="F8" s="51" t="s">
        <v>32</v>
      </c>
      <c r="G8" s="8">
        <v>501</v>
      </c>
      <c r="H8" s="8">
        <v>600</v>
      </c>
      <c r="I8" s="8">
        <v>510</v>
      </c>
      <c r="J8" s="8">
        <v>600</v>
      </c>
      <c r="K8" s="8">
        <v>484</v>
      </c>
      <c r="L8" s="8">
        <v>600</v>
      </c>
      <c r="M8" s="52">
        <v>5400</v>
      </c>
      <c r="N8" s="52">
        <v>4329</v>
      </c>
      <c r="O8" s="10">
        <f t="shared" si="0"/>
        <v>80.888888888888886</v>
      </c>
      <c r="P8" s="8" t="s">
        <v>187</v>
      </c>
      <c r="Q8" s="8">
        <v>0</v>
      </c>
      <c r="R8" s="52" t="s">
        <v>182</v>
      </c>
      <c r="S8" s="10">
        <f t="shared" si="1"/>
        <v>4.0444444444444443</v>
      </c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10"/>
      <c r="AG8" s="3">
        <f t="shared" si="2"/>
        <v>84.933333333333337</v>
      </c>
      <c r="AH8" s="53">
        <v>2016</v>
      </c>
      <c r="AI8" s="37" t="s">
        <v>353</v>
      </c>
      <c r="AJ8" s="38" t="s">
        <v>356</v>
      </c>
      <c r="AK8" s="3">
        <f t="shared" si="4"/>
        <v>6</v>
      </c>
    </row>
    <row r="9" spans="1:37" x14ac:dyDescent="0.25">
      <c r="A9" s="3">
        <f t="shared" si="3"/>
        <v>7</v>
      </c>
      <c r="B9" s="52" t="s">
        <v>60</v>
      </c>
      <c r="C9" s="51" t="s">
        <v>321</v>
      </c>
      <c r="D9" s="52" t="s">
        <v>61</v>
      </c>
      <c r="E9" s="9" t="s">
        <v>322</v>
      </c>
      <c r="F9" s="60" t="s">
        <v>15</v>
      </c>
      <c r="G9" s="8">
        <v>155</v>
      </c>
      <c r="H9" s="8">
        <v>225</v>
      </c>
      <c r="I9" s="8">
        <v>167</v>
      </c>
      <c r="J9" s="8">
        <v>225</v>
      </c>
      <c r="K9" s="8">
        <v>188</v>
      </c>
      <c r="L9" s="8">
        <v>225</v>
      </c>
      <c r="M9" s="52">
        <v>2025</v>
      </c>
      <c r="N9" s="52">
        <v>1537</v>
      </c>
      <c r="O9" s="10">
        <f t="shared" si="0"/>
        <v>75.81481481481481</v>
      </c>
      <c r="P9" s="8" t="s">
        <v>188</v>
      </c>
      <c r="Q9" s="8">
        <f>O9*0.05</f>
        <v>3.7907407407407407</v>
      </c>
      <c r="R9" s="52" t="s">
        <v>182</v>
      </c>
      <c r="S9" s="10">
        <f t="shared" si="1"/>
        <v>3.7907407407407407</v>
      </c>
      <c r="T9" s="8"/>
      <c r="U9" s="8">
        <f>O9*0.02</f>
        <v>1.5162962962962963</v>
      </c>
      <c r="V9" s="8"/>
      <c r="W9" s="8"/>
      <c r="X9" s="8"/>
      <c r="Y9" s="8"/>
      <c r="Z9" s="8"/>
      <c r="AA9" s="8"/>
      <c r="AB9" s="8"/>
      <c r="AC9" s="8"/>
      <c r="AD9" s="8"/>
      <c r="AE9" s="8"/>
      <c r="AF9" s="10"/>
      <c r="AG9" s="3">
        <f t="shared" si="2"/>
        <v>84.912592592592588</v>
      </c>
      <c r="AH9" s="60">
        <v>2019</v>
      </c>
      <c r="AI9" s="37" t="s">
        <v>357</v>
      </c>
      <c r="AJ9" s="38"/>
      <c r="AK9" s="3">
        <f t="shared" si="4"/>
        <v>7</v>
      </c>
    </row>
    <row r="10" spans="1:37" x14ac:dyDescent="0.25">
      <c r="A10" s="3">
        <f t="shared" si="3"/>
        <v>8</v>
      </c>
      <c r="B10" s="52" t="s">
        <v>53</v>
      </c>
      <c r="C10" s="51" t="s">
        <v>327</v>
      </c>
      <c r="D10" s="52" t="s">
        <v>54</v>
      </c>
      <c r="E10" s="9" t="s">
        <v>328</v>
      </c>
      <c r="F10" s="60" t="s">
        <v>32</v>
      </c>
      <c r="G10" s="8">
        <v>498</v>
      </c>
      <c r="H10" s="8">
        <v>600</v>
      </c>
      <c r="I10" s="8">
        <v>476</v>
      </c>
      <c r="J10" s="8">
        <v>600</v>
      </c>
      <c r="K10" s="8">
        <v>479</v>
      </c>
      <c r="L10" s="8">
        <v>600</v>
      </c>
      <c r="M10" s="52">
        <v>5400</v>
      </c>
      <c r="N10" s="52">
        <v>4365</v>
      </c>
      <c r="O10" s="10">
        <f t="shared" si="0"/>
        <v>80.805555555555557</v>
      </c>
      <c r="P10" s="8" t="s">
        <v>187</v>
      </c>
      <c r="Q10" s="8">
        <v>0</v>
      </c>
      <c r="R10" s="52" t="s">
        <v>182</v>
      </c>
      <c r="S10" s="10">
        <f t="shared" si="1"/>
        <v>4.0402777777777779</v>
      </c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10"/>
      <c r="AG10" s="3">
        <f t="shared" si="2"/>
        <v>84.845833333333331</v>
      </c>
      <c r="AH10" s="53">
        <v>2018</v>
      </c>
      <c r="AI10" s="37" t="s">
        <v>353</v>
      </c>
      <c r="AJ10" s="36" t="s">
        <v>367</v>
      </c>
      <c r="AK10" s="3">
        <f t="shared" si="4"/>
        <v>8</v>
      </c>
    </row>
    <row r="11" spans="1:37" x14ac:dyDescent="0.25">
      <c r="A11" s="3">
        <f t="shared" si="3"/>
        <v>9</v>
      </c>
      <c r="B11" s="52" t="s">
        <v>55</v>
      </c>
      <c r="C11" s="51" t="s">
        <v>298</v>
      </c>
      <c r="D11" s="52" t="s">
        <v>34</v>
      </c>
      <c r="E11" s="9" t="s">
        <v>299</v>
      </c>
      <c r="F11" s="60" t="s">
        <v>15</v>
      </c>
      <c r="G11" s="8">
        <v>116</v>
      </c>
      <c r="H11" s="8">
        <v>150</v>
      </c>
      <c r="I11" s="8">
        <v>114</v>
      </c>
      <c r="J11" s="8">
        <v>150</v>
      </c>
      <c r="K11" s="8">
        <v>123</v>
      </c>
      <c r="L11" s="8">
        <v>150</v>
      </c>
      <c r="M11" s="52">
        <v>1350</v>
      </c>
      <c r="N11" s="52">
        <v>1063</v>
      </c>
      <c r="O11" s="10">
        <f t="shared" si="0"/>
        <v>78.666666666666657</v>
      </c>
      <c r="P11" s="8" t="s">
        <v>287</v>
      </c>
      <c r="Q11" s="8">
        <v>0</v>
      </c>
      <c r="R11" s="52" t="s">
        <v>182</v>
      </c>
      <c r="S11" s="10">
        <f t="shared" si="1"/>
        <v>3.9333333333333331</v>
      </c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10">
        <f>O11*0.02</f>
        <v>1.5733333333333333</v>
      </c>
      <c r="AG11" s="3">
        <f t="shared" si="2"/>
        <v>84.173333333333332</v>
      </c>
      <c r="AH11" s="53">
        <v>2016</v>
      </c>
      <c r="AI11" s="37" t="s">
        <v>351</v>
      </c>
      <c r="AJ11" s="38" t="s">
        <v>186</v>
      </c>
      <c r="AK11" s="3">
        <f t="shared" si="4"/>
        <v>9</v>
      </c>
    </row>
    <row r="12" spans="1:37" ht="30" customHeight="1" x14ac:dyDescent="0.25">
      <c r="A12" s="3">
        <f t="shared" si="3"/>
        <v>10</v>
      </c>
      <c r="B12" s="52" t="s">
        <v>74</v>
      </c>
      <c r="C12" s="51" t="s">
        <v>310</v>
      </c>
      <c r="D12" s="52" t="s">
        <v>22</v>
      </c>
      <c r="E12" s="9" t="s">
        <v>311</v>
      </c>
      <c r="F12" s="51" t="s">
        <v>265</v>
      </c>
      <c r="G12" s="8">
        <v>190</v>
      </c>
      <c r="H12" s="8">
        <v>225</v>
      </c>
      <c r="I12" s="8">
        <v>181</v>
      </c>
      <c r="J12" s="8">
        <v>225</v>
      </c>
      <c r="K12" s="8">
        <v>185</v>
      </c>
      <c r="L12" s="8">
        <v>225</v>
      </c>
      <c r="M12" s="52">
        <v>2025</v>
      </c>
      <c r="N12" s="52">
        <v>1501</v>
      </c>
      <c r="O12" s="10">
        <f t="shared" si="0"/>
        <v>76.18518518518519</v>
      </c>
      <c r="P12" s="8" t="s">
        <v>188</v>
      </c>
      <c r="Q12" s="8">
        <f>O12*0.05</f>
        <v>3.8092592592592598</v>
      </c>
      <c r="R12" s="52" t="s">
        <v>182</v>
      </c>
      <c r="S12" s="10">
        <f t="shared" si="1"/>
        <v>3.8092592592592598</v>
      </c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10"/>
      <c r="AG12" s="3">
        <f t="shared" si="2"/>
        <v>83.803703703703718</v>
      </c>
      <c r="AH12" s="53">
        <v>2017</v>
      </c>
      <c r="AI12" s="37" t="s">
        <v>353</v>
      </c>
      <c r="AJ12" s="38" t="s">
        <v>368</v>
      </c>
      <c r="AK12" s="3">
        <f t="shared" si="4"/>
        <v>10</v>
      </c>
    </row>
    <row r="13" spans="1:37" x14ac:dyDescent="0.25">
      <c r="A13" s="3">
        <f t="shared" si="3"/>
        <v>11</v>
      </c>
      <c r="B13" s="52" t="s">
        <v>75</v>
      </c>
      <c r="C13" s="51" t="s">
        <v>317</v>
      </c>
      <c r="D13" s="52" t="s">
        <v>76</v>
      </c>
      <c r="E13" s="9" t="s">
        <v>318</v>
      </c>
      <c r="F13" s="60" t="s">
        <v>15</v>
      </c>
      <c r="G13" s="8">
        <v>164</v>
      </c>
      <c r="H13" s="8">
        <v>225</v>
      </c>
      <c r="I13" s="8">
        <v>174</v>
      </c>
      <c r="J13" s="8">
        <v>225</v>
      </c>
      <c r="K13" s="8">
        <v>192</v>
      </c>
      <c r="L13" s="8">
        <v>225</v>
      </c>
      <c r="M13" s="52">
        <v>2025</v>
      </c>
      <c r="N13" s="52">
        <v>1482</v>
      </c>
      <c r="O13" s="10">
        <f t="shared" si="0"/>
        <v>74.518518518518519</v>
      </c>
      <c r="P13" s="8" t="s">
        <v>188</v>
      </c>
      <c r="Q13" s="8">
        <f>O13*0.05</f>
        <v>3.7259259259259263</v>
      </c>
      <c r="R13" s="52" t="s">
        <v>182</v>
      </c>
      <c r="S13" s="10">
        <f t="shared" si="1"/>
        <v>3.7259259259259263</v>
      </c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10">
        <f>O13*0.02</f>
        <v>1.4903703703703703</v>
      </c>
      <c r="AG13" s="3">
        <f t="shared" si="2"/>
        <v>83.460740740740732</v>
      </c>
      <c r="AH13" s="60">
        <v>2019</v>
      </c>
      <c r="AI13" s="37" t="s">
        <v>351</v>
      </c>
      <c r="AJ13" s="38" t="s">
        <v>186</v>
      </c>
      <c r="AK13" s="3">
        <f t="shared" si="4"/>
        <v>11</v>
      </c>
    </row>
    <row r="14" spans="1:37" x14ac:dyDescent="0.25">
      <c r="A14" s="3">
        <f t="shared" si="3"/>
        <v>12</v>
      </c>
      <c r="B14" s="52" t="s">
        <v>66</v>
      </c>
      <c r="C14" s="51" t="s">
        <v>263</v>
      </c>
      <c r="D14" s="52" t="s">
        <v>67</v>
      </c>
      <c r="E14" s="9" t="s">
        <v>264</v>
      </c>
      <c r="F14" s="60" t="s">
        <v>32</v>
      </c>
      <c r="G14" s="8">
        <v>166</v>
      </c>
      <c r="H14" s="8">
        <v>225</v>
      </c>
      <c r="I14" s="8">
        <v>179</v>
      </c>
      <c r="J14" s="8">
        <v>225</v>
      </c>
      <c r="K14" s="8">
        <v>160</v>
      </c>
      <c r="L14" s="8">
        <v>225</v>
      </c>
      <c r="M14" s="52">
        <v>2025</v>
      </c>
      <c r="N14" s="52">
        <v>1500</v>
      </c>
      <c r="O14" s="10">
        <f t="shared" si="0"/>
        <v>74.259259259259252</v>
      </c>
      <c r="P14" s="8" t="s">
        <v>188</v>
      </c>
      <c r="Q14" s="8">
        <f>O14*0.05</f>
        <v>3.7129629629629628</v>
      </c>
      <c r="R14" s="52" t="s">
        <v>182</v>
      </c>
      <c r="S14" s="10">
        <f t="shared" si="1"/>
        <v>3.7129629629629628</v>
      </c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10">
        <f>O14*0.02</f>
        <v>1.4851851851851852</v>
      </c>
      <c r="AG14" s="3">
        <f t="shared" si="2"/>
        <v>83.170370370370364</v>
      </c>
      <c r="AH14" s="60">
        <v>2019</v>
      </c>
      <c r="AI14" s="37" t="s">
        <v>351</v>
      </c>
      <c r="AJ14" s="38"/>
      <c r="AK14" s="3">
        <f t="shared" si="4"/>
        <v>12</v>
      </c>
    </row>
    <row r="15" spans="1:37" x14ac:dyDescent="0.25">
      <c r="A15" s="3">
        <f t="shared" si="3"/>
        <v>13</v>
      </c>
      <c r="B15" s="52" t="s">
        <v>58</v>
      </c>
      <c r="C15" s="51" t="s">
        <v>306</v>
      </c>
      <c r="D15" s="52" t="s">
        <v>59</v>
      </c>
      <c r="E15" s="9" t="s">
        <v>307</v>
      </c>
      <c r="F15" s="60" t="s">
        <v>32</v>
      </c>
      <c r="G15" s="8">
        <v>445</v>
      </c>
      <c r="H15" s="8">
        <v>600</v>
      </c>
      <c r="I15" s="8">
        <v>485</v>
      </c>
      <c r="J15" s="8">
        <v>600</v>
      </c>
      <c r="K15" s="8">
        <v>472</v>
      </c>
      <c r="L15" s="8">
        <v>600</v>
      </c>
      <c r="M15" s="52">
        <v>5400</v>
      </c>
      <c r="N15" s="52">
        <v>4162</v>
      </c>
      <c r="O15" s="10">
        <f t="shared" si="0"/>
        <v>77.277777777777771</v>
      </c>
      <c r="P15" s="8" t="s">
        <v>187</v>
      </c>
      <c r="Q15" s="8">
        <v>0</v>
      </c>
      <c r="R15" s="52" t="s">
        <v>182</v>
      </c>
      <c r="S15" s="10">
        <f t="shared" si="1"/>
        <v>3.8638888888888889</v>
      </c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10">
        <f>O15*0.02</f>
        <v>1.5455555555555556</v>
      </c>
      <c r="AG15" s="3">
        <f t="shared" si="2"/>
        <v>82.687222222222218</v>
      </c>
      <c r="AH15" s="60">
        <v>2019</v>
      </c>
      <c r="AI15" s="37" t="s">
        <v>351</v>
      </c>
      <c r="AJ15" s="38"/>
      <c r="AK15" s="3">
        <f t="shared" si="4"/>
        <v>13</v>
      </c>
    </row>
    <row r="16" spans="1:37" ht="28.5" customHeight="1" x14ac:dyDescent="0.25">
      <c r="A16" s="3">
        <f t="shared" si="3"/>
        <v>14</v>
      </c>
      <c r="B16" s="52" t="s">
        <v>85</v>
      </c>
      <c r="C16" s="51" t="s">
        <v>274</v>
      </c>
      <c r="D16" s="52" t="s">
        <v>86</v>
      </c>
      <c r="E16" s="9" t="s">
        <v>275</v>
      </c>
      <c r="F16" s="60" t="s">
        <v>15</v>
      </c>
      <c r="G16" s="8">
        <v>179</v>
      </c>
      <c r="H16" s="8">
        <v>225</v>
      </c>
      <c r="I16" s="8">
        <v>170</v>
      </c>
      <c r="J16" s="8">
        <v>225</v>
      </c>
      <c r="K16" s="8">
        <v>167</v>
      </c>
      <c r="L16" s="8">
        <v>225</v>
      </c>
      <c r="M16" s="52">
        <v>2025</v>
      </c>
      <c r="N16" s="52">
        <v>1507</v>
      </c>
      <c r="O16" s="10">
        <f t="shared" si="0"/>
        <v>74.925925925925924</v>
      </c>
      <c r="P16" s="8" t="s">
        <v>188</v>
      </c>
      <c r="Q16" s="8">
        <f>O16*0.05</f>
        <v>3.7462962962962965</v>
      </c>
      <c r="R16" s="52" t="s">
        <v>182</v>
      </c>
      <c r="S16" s="10">
        <f t="shared" si="1"/>
        <v>3.7462962962962965</v>
      </c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10"/>
      <c r="AG16" s="3">
        <f t="shared" si="2"/>
        <v>82.418518518518511</v>
      </c>
      <c r="AH16" s="60">
        <v>2019</v>
      </c>
      <c r="AI16" s="37" t="s">
        <v>353</v>
      </c>
      <c r="AJ16" s="38" t="s">
        <v>276</v>
      </c>
      <c r="AK16" s="3">
        <f t="shared" si="4"/>
        <v>14</v>
      </c>
    </row>
    <row r="17" spans="1:37" x14ac:dyDescent="0.25">
      <c r="A17" s="3">
        <f t="shared" si="3"/>
        <v>15</v>
      </c>
      <c r="B17" s="52" t="s">
        <v>87</v>
      </c>
      <c r="C17" s="51" t="s">
        <v>302</v>
      </c>
      <c r="D17" s="52" t="s">
        <v>88</v>
      </c>
      <c r="E17" s="9" t="s">
        <v>303</v>
      </c>
      <c r="F17" s="60" t="s">
        <v>15</v>
      </c>
      <c r="G17" s="8">
        <v>152</v>
      </c>
      <c r="H17" s="8">
        <v>225</v>
      </c>
      <c r="I17" s="8">
        <v>195</v>
      </c>
      <c r="J17" s="8">
        <v>225</v>
      </c>
      <c r="K17" s="8">
        <v>153</v>
      </c>
      <c r="L17" s="8">
        <v>225</v>
      </c>
      <c r="M17" s="52">
        <v>2025</v>
      </c>
      <c r="N17" s="52">
        <v>1515</v>
      </c>
      <c r="O17" s="10">
        <f t="shared" si="0"/>
        <v>74.629629629629633</v>
      </c>
      <c r="P17" s="8" t="s">
        <v>188</v>
      </c>
      <c r="Q17" s="8">
        <f>O17*0.05</f>
        <v>3.7314814814814818</v>
      </c>
      <c r="R17" s="52" t="s">
        <v>182</v>
      </c>
      <c r="S17" s="10">
        <f t="shared" si="1"/>
        <v>3.7314814814814818</v>
      </c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10"/>
      <c r="AG17" s="3">
        <f t="shared" si="2"/>
        <v>82.092592592592595</v>
      </c>
      <c r="AH17" s="60">
        <v>2019</v>
      </c>
      <c r="AI17" s="37" t="s">
        <v>353</v>
      </c>
      <c r="AJ17" s="38" t="s">
        <v>186</v>
      </c>
      <c r="AK17" s="3">
        <f t="shared" si="4"/>
        <v>15</v>
      </c>
    </row>
    <row r="18" spans="1:37" ht="46.5" customHeight="1" x14ac:dyDescent="0.25">
      <c r="A18" s="3">
        <f t="shared" si="3"/>
        <v>16</v>
      </c>
      <c r="B18" s="52" t="s">
        <v>62</v>
      </c>
      <c r="C18" s="51" t="s">
        <v>319</v>
      </c>
      <c r="D18" s="52" t="s">
        <v>63</v>
      </c>
      <c r="E18" s="9" t="s">
        <v>320</v>
      </c>
      <c r="F18" s="60" t="s">
        <v>16</v>
      </c>
      <c r="G18" s="8">
        <v>173</v>
      </c>
      <c r="H18" s="8">
        <v>225</v>
      </c>
      <c r="I18" s="8">
        <v>178</v>
      </c>
      <c r="J18" s="8">
        <v>225</v>
      </c>
      <c r="K18" s="8">
        <v>197</v>
      </c>
      <c r="L18" s="8">
        <v>225</v>
      </c>
      <c r="M18" s="52">
        <v>2025</v>
      </c>
      <c r="N18" s="52">
        <v>1554</v>
      </c>
      <c r="O18" s="10">
        <f t="shared" si="0"/>
        <v>77.851851851851848</v>
      </c>
      <c r="P18" s="8" t="s">
        <v>195</v>
      </c>
      <c r="Q18" s="8">
        <v>0</v>
      </c>
      <c r="R18" s="52" t="s">
        <v>182</v>
      </c>
      <c r="S18" s="10">
        <f t="shared" si="1"/>
        <v>3.8925925925925924</v>
      </c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10"/>
      <c r="AG18" s="3">
        <f t="shared" si="2"/>
        <v>81.74444444444444</v>
      </c>
      <c r="AH18" s="53">
        <v>2017</v>
      </c>
      <c r="AI18" s="37" t="s">
        <v>353</v>
      </c>
      <c r="AJ18" s="38" t="s">
        <v>369</v>
      </c>
      <c r="AK18" s="3">
        <f t="shared" si="4"/>
        <v>16</v>
      </c>
    </row>
    <row r="19" spans="1:37" x14ac:dyDescent="0.25">
      <c r="A19" s="3">
        <f t="shared" si="3"/>
        <v>17</v>
      </c>
      <c r="B19" s="52" t="s">
        <v>77</v>
      </c>
      <c r="C19" s="51" t="s">
        <v>254</v>
      </c>
      <c r="D19" s="52" t="s">
        <v>78</v>
      </c>
      <c r="E19" s="9" t="s">
        <v>255</v>
      </c>
      <c r="F19" s="60" t="s">
        <v>15</v>
      </c>
      <c r="G19" s="8">
        <v>171</v>
      </c>
      <c r="H19" s="8">
        <v>225</v>
      </c>
      <c r="I19" s="8">
        <v>184</v>
      </c>
      <c r="J19" s="8">
        <v>225</v>
      </c>
      <c r="K19" s="8">
        <v>149</v>
      </c>
      <c r="L19" s="8">
        <v>225</v>
      </c>
      <c r="M19" s="52">
        <v>2025</v>
      </c>
      <c r="N19" s="52">
        <v>1466</v>
      </c>
      <c r="O19" s="10">
        <f t="shared" si="0"/>
        <v>72.962962962962962</v>
      </c>
      <c r="P19" s="8" t="s">
        <v>188</v>
      </c>
      <c r="Q19" s="8">
        <f>O19*0.05</f>
        <v>3.6481481481481484</v>
      </c>
      <c r="R19" s="52" t="s">
        <v>182</v>
      </c>
      <c r="S19" s="10">
        <f t="shared" si="1"/>
        <v>3.6481481481481484</v>
      </c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10">
        <f>O19*0.02</f>
        <v>1.4592592592592593</v>
      </c>
      <c r="AG19" s="3">
        <f t="shared" si="2"/>
        <v>81.718518518518522</v>
      </c>
      <c r="AH19" s="60">
        <v>2019</v>
      </c>
      <c r="AI19" s="37" t="s">
        <v>351</v>
      </c>
      <c r="AJ19" s="38" t="s">
        <v>186</v>
      </c>
      <c r="AK19" s="3">
        <f t="shared" si="4"/>
        <v>17</v>
      </c>
    </row>
    <row r="20" spans="1:37" x14ac:dyDescent="0.25">
      <c r="A20" s="3">
        <f t="shared" si="3"/>
        <v>18</v>
      </c>
      <c r="B20" s="52" t="s">
        <v>64</v>
      </c>
      <c r="C20" s="51" t="s">
        <v>340</v>
      </c>
      <c r="D20" s="52" t="s">
        <v>65</v>
      </c>
      <c r="E20" s="9" t="s">
        <v>341</v>
      </c>
      <c r="F20" s="60" t="s">
        <v>15</v>
      </c>
      <c r="G20" s="8">
        <v>167</v>
      </c>
      <c r="H20" s="8">
        <v>225</v>
      </c>
      <c r="I20" s="8">
        <v>195</v>
      </c>
      <c r="J20" s="8">
        <v>225</v>
      </c>
      <c r="K20" s="8">
        <v>187</v>
      </c>
      <c r="L20" s="8">
        <v>225</v>
      </c>
      <c r="M20" s="52">
        <v>2025</v>
      </c>
      <c r="N20" s="52">
        <v>1511</v>
      </c>
      <c r="O20" s="10">
        <f t="shared" si="0"/>
        <v>76.296296296296291</v>
      </c>
      <c r="P20" s="8" t="s">
        <v>212</v>
      </c>
      <c r="Q20" s="8"/>
      <c r="R20" s="52" t="s">
        <v>182</v>
      </c>
      <c r="S20" s="10">
        <f t="shared" si="1"/>
        <v>3.8148148148148149</v>
      </c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10">
        <f>O20*0.02</f>
        <v>1.5259259259259259</v>
      </c>
      <c r="AG20" s="3">
        <f t="shared" si="2"/>
        <v>81.637037037037032</v>
      </c>
      <c r="AH20" s="60">
        <v>2019</v>
      </c>
      <c r="AI20" s="37" t="s">
        <v>351</v>
      </c>
      <c r="AJ20" s="38"/>
      <c r="AK20" s="3">
        <f t="shared" si="4"/>
        <v>18</v>
      </c>
    </row>
    <row r="21" spans="1:37" x14ac:dyDescent="0.25">
      <c r="A21" s="3">
        <f t="shared" si="3"/>
        <v>19</v>
      </c>
      <c r="B21" s="52" t="s">
        <v>89</v>
      </c>
      <c r="C21" s="51" t="s">
        <v>313</v>
      </c>
      <c r="D21" s="67" t="s">
        <v>312</v>
      </c>
      <c r="E21" s="9" t="s">
        <v>314</v>
      </c>
      <c r="F21" s="60" t="s">
        <v>32</v>
      </c>
      <c r="G21" s="8">
        <v>145</v>
      </c>
      <c r="H21" s="8">
        <v>225</v>
      </c>
      <c r="I21" s="8">
        <v>175</v>
      </c>
      <c r="J21" s="8">
        <v>225</v>
      </c>
      <c r="K21" s="8">
        <v>164</v>
      </c>
      <c r="L21" s="8">
        <v>225</v>
      </c>
      <c r="M21" s="52">
        <v>2025</v>
      </c>
      <c r="N21" s="52">
        <v>1483</v>
      </c>
      <c r="O21" s="10">
        <f t="shared" si="0"/>
        <v>72.851851851851862</v>
      </c>
      <c r="P21" s="8" t="s">
        <v>188</v>
      </c>
      <c r="Q21" s="8">
        <f>O21*0.05</f>
        <v>3.6425925925925933</v>
      </c>
      <c r="R21" s="52" t="s">
        <v>182</v>
      </c>
      <c r="S21" s="10">
        <f t="shared" si="1"/>
        <v>3.6425925925925933</v>
      </c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10">
        <f>O21*0.02</f>
        <v>1.4570370370370374</v>
      </c>
      <c r="AG21" s="3">
        <f t="shared" si="2"/>
        <v>81.594074074074086</v>
      </c>
      <c r="AH21" s="60">
        <v>2019</v>
      </c>
      <c r="AI21" s="37" t="s">
        <v>351</v>
      </c>
      <c r="AJ21" s="38"/>
      <c r="AK21" s="3">
        <f t="shared" si="4"/>
        <v>19</v>
      </c>
    </row>
    <row r="22" spans="1:37" ht="30" x14ac:dyDescent="0.25">
      <c r="A22" s="3">
        <f t="shared" si="3"/>
        <v>20</v>
      </c>
      <c r="B22" s="52" t="s">
        <v>81</v>
      </c>
      <c r="C22" s="51" t="s">
        <v>294</v>
      </c>
      <c r="D22" s="52" t="s">
        <v>82</v>
      </c>
      <c r="E22" s="9" t="s">
        <v>295</v>
      </c>
      <c r="F22" s="60" t="s">
        <v>15</v>
      </c>
      <c r="G22" s="8">
        <v>138</v>
      </c>
      <c r="H22" s="8">
        <v>225</v>
      </c>
      <c r="I22" s="8">
        <v>173</v>
      </c>
      <c r="J22" s="8">
        <v>225</v>
      </c>
      <c r="K22" s="8">
        <v>164</v>
      </c>
      <c r="L22" s="8">
        <v>225</v>
      </c>
      <c r="M22" s="52">
        <v>2025</v>
      </c>
      <c r="N22" s="52">
        <v>1491</v>
      </c>
      <c r="O22" s="10">
        <f t="shared" si="0"/>
        <v>72.81481481481481</v>
      </c>
      <c r="P22" s="8" t="s">
        <v>188</v>
      </c>
      <c r="Q22" s="8">
        <f>O22*0.05</f>
        <v>3.6407407407407408</v>
      </c>
      <c r="R22" s="52" t="s">
        <v>182</v>
      </c>
      <c r="S22" s="10">
        <f t="shared" si="1"/>
        <v>3.6407407407407408</v>
      </c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10">
        <f>O22*0.02</f>
        <v>1.4562962962962962</v>
      </c>
      <c r="AG22" s="3">
        <f t="shared" si="2"/>
        <v>81.552592592592589</v>
      </c>
      <c r="AH22" s="60">
        <v>2019</v>
      </c>
      <c r="AI22" s="37" t="s">
        <v>358</v>
      </c>
      <c r="AJ22" s="38" t="s">
        <v>186</v>
      </c>
      <c r="AK22" s="3">
        <f t="shared" si="4"/>
        <v>20</v>
      </c>
    </row>
    <row r="23" spans="1:37" x14ac:dyDescent="0.25">
      <c r="A23" s="3">
        <f t="shared" si="3"/>
        <v>21</v>
      </c>
      <c r="B23" s="52" t="s">
        <v>93</v>
      </c>
      <c r="C23" s="51" t="s">
        <v>230</v>
      </c>
      <c r="D23" s="52" t="s">
        <v>94</v>
      </c>
      <c r="E23" s="9" t="s">
        <v>231</v>
      </c>
      <c r="F23" s="60" t="s">
        <v>32</v>
      </c>
      <c r="G23" s="8">
        <v>189</v>
      </c>
      <c r="H23" s="8">
        <v>225</v>
      </c>
      <c r="I23" s="8">
        <v>179</v>
      </c>
      <c r="J23" s="8">
        <v>225</v>
      </c>
      <c r="K23" s="8">
        <v>172</v>
      </c>
      <c r="L23" s="8">
        <v>225</v>
      </c>
      <c r="M23" s="52">
        <v>2025</v>
      </c>
      <c r="N23" s="52">
        <v>1415</v>
      </c>
      <c r="O23" s="10">
        <f t="shared" si="0"/>
        <v>72.407407407407405</v>
      </c>
      <c r="P23" s="8" t="s">
        <v>188</v>
      </c>
      <c r="Q23" s="8">
        <f>O23*0.05</f>
        <v>3.6203703703703702</v>
      </c>
      <c r="R23" s="52" t="s">
        <v>182</v>
      </c>
      <c r="S23" s="10">
        <f t="shared" si="1"/>
        <v>3.6203703703703702</v>
      </c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10">
        <f>O23*0.02</f>
        <v>1.4481481481481482</v>
      </c>
      <c r="AG23" s="3">
        <f t="shared" si="2"/>
        <v>81.096296296296288</v>
      </c>
      <c r="AH23" s="60">
        <v>2019</v>
      </c>
      <c r="AI23" s="37" t="s">
        <v>351</v>
      </c>
      <c r="AJ23" s="38"/>
      <c r="AK23" s="3">
        <f t="shared" si="4"/>
        <v>21</v>
      </c>
    </row>
    <row r="24" spans="1:37" x14ac:dyDescent="0.25">
      <c r="A24" s="3">
        <f t="shared" si="3"/>
        <v>22</v>
      </c>
      <c r="B24" s="52" t="s">
        <v>97</v>
      </c>
      <c r="C24" s="51" t="s">
        <v>217</v>
      </c>
      <c r="D24" s="52" t="s">
        <v>98</v>
      </c>
      <c r="E24" s="9" t="s">
        <v>218</v>
      </c>
      <c r="F24" s="60" t="s">
        <v>15</v>
      </c>
      <c r="G24" s="8">
        <v>159</v>
      </c>
      <c r="H24" s="8">
        <v>225</v>
      </c>
      <c r="I24" s="8">
        <v>184</v>
      </c>
      <c r="J24" s="8">
        <v>225</v>
      </c>
      <c r="K24" s="8">
        <v>181</v>
      </c>
      <c r="L24" s="8">
        <v>225</v>
      </c>
      <c r="M24" s="52">
        <v>2025</v>
      </c>
      <c r="N24" s="52">
        <v>1464</v>
      </c>
      <c r="O24" s="10">
        <f t="shared" si="0"/>
        <v>73.629629629629633</v>
      </c>
      <c r="P24" s="8" t="s">
        <v>188</v>
      </c>
      <c r="Q24" s="8">
        <f>O24*0.05</f>
        <v>3.681481481481482</v>
      </c>
      <c r="R24" s="52" t="s">
        <v>182</v>
      </c>
      <c r="S24" s="10">
        <f t="shared" si="1"/>
        <v>3.681481481481482</v>
      </c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10"/>
      <c r="AG24" s="3">
        <f t="shared" si="2"/>
        <v>80.992592592592601</v>
      </c>
      <c r="AH24" s="60">
        <v>2019</v>
      </c>
      <c r="AI24" s="37" t="s">
        <v>353</v>
      </c>
      <c r="AJ24" s="38"/>
      <c r="AK24" s="3">
        <f t="shared" si="4"/>
        <v>22</v>
      </c>
    </row>
    <row r="25" spans="1:37" x14ac:dyDescent="0.25">
      <c r="A25" s="3">
        <f t="shared" si="3"/>
        <v>23</v>
      </c>
      <c r="B25" s="52" t="s">
        <v>68</v>
      </c>
      <c r="C25" s="51" t="s">
        <v>268</v>
      </c>
      <c r="D25" s="52" t="s">
        <v>69</v>
      </c>
      <c r="E25" s="9" t="s">
        <v>269</v>
      </c>
      <c r="F25" s="60" t="s">
        <v>15</v>
      </c>
      <c r="G25" s="8">
        <v>115</v>
      </c>
      <c r="H25" s="8">
        <v>150</v>
      </c>
      <c r="I25" s="8">
        <v>124</v>
      </c>
      <c r="J25" s="8">
        <v>150</v>
      </c>
      <c r="K25" s="8">
        <v>112</v>
      </c>
      <c r="L25" s="8">
        <v>150</v>
      </c>
      <c r="M25" s="52">
        <v>1350</v>
      </c>
      <c r="N25" s="52">
        <v>1009</v>
      </c>
      <c r="O25" s="10">
        <f t="shared" si="0"/>
        <v>75.555555555555557</v>
      </c>
      <c r="P25" s="8" t="s">
        <v>225</v>
      </c>
      <c r="Q25" s="8">
        <v>0</v>
      </c>
      <c r="R25" s="52" t="s">
        <v>182</v>
      </c>
      <c r="S25" s="10">
        <f t="shared" si="1"/>
        <v>3.7777777777777781</v>
      </c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10">
        <f>O25*0.02</f>
        <v>1.5111111111111111</v>
      </c>
      <c r="AG25" s="3">
        <f t="shared" si="2"/>
        <v>80.844444444444434</v>
      </c>
      <c r="AH25" s="60">
        <v>2019</v>
      </c>
      <c r="AI25" s="37" t="s">
        <v>351</v>
      </c>
      <c r="AJ25" s="38" t="s">
        <v>186</v>
      </c>
      <c r="AK25" s="3">
        <f t="shared" si="4"/>
        <v>23</v>
      </c>
    </row>
    <row r="26" spans="1:37" x14ac:dyDescent="0.25">
      <c r="A26" s="3">
        <f t="shared" si="3"/>
        <v>24</v>
      </c>
      <c r="B26" s="52" t="s">
        <v>56</v>
      </c>
      <c r="C26" s="51" t="s">
        <v>200</v>
      </c>
      <c r="D26" s="52" t="s">
        <v>57</v>
      </c>
      <c r="E26" s="9" t="s">
        <v>201</v>
      </c>
      <c r="F26" s="60" t="s">
        <v>15</v>
      </c>
      <c r="G26" s="8">
        <v>441</v>
      </c>
      <c r="H26" s="8">
        <v>600</v>
      </c>
      <c r="I26" s="8">
        <v>427</v>
      </c>
      <c r="J26" s="8">
        <v>600</v>
      </c>
      <c r="K26" s="8">
        <v>516</v>
      </c>
      <c r="L26" s="8">
        <v>600</v>
      </c>
      <c r="M26" s="52">
        <v>5400</v>
      </c>
      <c r="N26" s="52">
        <v>4051</v>
      </c>
      <c r="O26" s="10">
        <f t="shared" si="0"/>
        <v>75.486111111111114</v>
      </c>
      <c r="P26" s="8" t="s">
        <v>187</v>
      </c>
      <c r="Q26" s="8">
        <v>0</v>
      </c>
      <c r="R26" s="52" t="s">
        <v>182</v>
      </c>
      <c r="S26" s="10">
        <f t="shared" si="1"/>
        <v>3.7743055555555558</v>
      </c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10">
        <f>O26*0.02</f>
        <v>1.5097222222222224</v>
      </c>
      <c r="AG26" s="3">
        <f t="shared" si="2"/>
        <v>80.770138888888894</v>
      </c>
      <c r="AH26" s="60">
        <v>2019</v>
      </c>
      <c r="AI26" s="37" t="s">
        <v>351</v>
      </c>
      <c r="AJ26" s="38"/>
      <c r="AK26" s="3">
        <f t="shared" si="4"/>
        <v>24</v>
      </c>
    </row>
    <row r="27" spans="1:37" x14ac:dyDescent="0.25">
      <c r="A27" s="3">
        <f t="shared" si="3"/>
        <v>25</v>
      </c>
      <c r="B27" s="52" t="s">
        <v>70</v>
      </c>
      <c r="C27" s="51" t="s">
        <v>223</v>
      </c>
      <c r="D27" s="52" t="s">
        <v>71</v>
      </c>
      <c r="E27" s="9" t="s">
        <v>224</v>
      </c>
      <c r="F27" s="60" t="s">
        <v>15</v>
      </c>
      <c r="G27" s="8">
        <v>122</v>
      </c>
      <c r="H27" s="8">
        <v>150</v>
      </c>
      <c r="I27" s="8">
        <v>109</v>
      </c>
      <c r="J27" s="8">
        <v>150</v>
      </c>
      <c r="K27" s="8">
        <v>127</v>
      </c>
      <c r="L27" s="8">
        <v>150</v>
      </c>
      <c r="M27" s="52">
        <v>1350</v>
      </c>
      <c r="N27" s="52">
        <v>998</v>
      </c>
      <c r="O27" s="10">
        <f t="shared" si="0"/>
        <v>75.333333333333329</v>
      </c>
      <c r="P27" s="8" t="s">
        <v>225</v>
      </c>
      <c r="Q27" s="8">
        <v>0</v>
      </c>
      <c r="R27" s="52" t="s">
        <v>182</v>
      </c>
      <c r="S27" s="10">
        <f t="shared" si="1"/>
        <v>3.7666666666666666</v>
      </c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10">
        <f>O27*0.02</f>
        <v>1.5066666666666666</v>
      </c>
      <c r="AG27" s="3">
        <f t="shared" si="2"/>
        <v>80.606666666666655</v>
      </c>
      <c r="AH27" s="60">
        <v>2019</v>
      </c>
      <c r="AI27" s="37" t="s">
        <v>351</v>
      </c>
      <c r="AJ27" s="38"/>
      <c r="AK27" s="3">
        <f t="shared" si="4"/>
        <v>25</v>
      </c>
    </row>
    <row r="28" spans="1:37" x14ac:dyDescent="0.25">
      <c r="A28" s="3">
        <f t="shared" si="3"/>
        <v>26</v>
      </c>
      <c r="B28" s="52" t="s">
        <v>95</v>
      </c>
      <c r="C28" s="51" t="s">
        <v>202</v>
      </c>
      <c r="D28" s="52" t="s">
        <v>96</v>
      </c>
      <c r="E28" s="9" t="s">
        <v>203</v>
      </c>
      <c r="F28" s="60" t="s">
        <v>15</v>
      </c>
      <c r="G28" s="8">
        <v>141</v>
      </c>
      <c r="H28" s="8">
        <v>225</v>
      </c>
      <c r="I28" s="8">
        <v>179</v>
      </c>
      <c r="J28" s="8">
        <v>225</v>
      </c>
      <c r="K28" s="8">
        <v>169</v>
      </c>
      <c r="L28" s="8">
        <v>225</v>
      </c>
      <c r="M28" s="52">
        <v>2025</v>
      </c>
      <c r="N28" s="52">
        <v>1446</v>
      </c>
      <c r="O28" s="10">
        <f t="shared" si="0"/>
        <v>71.666666666666671</v>
      </c>
      <c r="P28" s="8" t="s">
        <v>188</v>
      </c>
      <c r="Q28" s="8">
        <f>O28*0.05</f>
        <v>3.5833333333333339</v>
      </c>
      <c r="R28" s="52" t="s">
        <v>182</v>
      </c>
      <c r="S28" s="10">
        <f t="shared" si="1"/>
        <v>3.5833333333333339</v>
      </c>
      <c r="T28" s="8"/>
      <c r="U28" s="8">
        <f>O28*0.02</f>
        <v>1.4333333333333333</v>
      </c>
      <c r="V28" s="8"/>
      <c r="W28" s="8"/>
      <c r="X28" s="8"/>
      <c r="Y28" s="8"/>
      <c r="Z28" s="8"/>
      <c r="AA28" s="8"/>
      <c r="AB28" s="8"/>
      <c r="AC28" s="8"/>
      <c r="AD28" s="8"/>
      <c r="AE28" s="8"/>
      <c r="AF28" s="10"/>
      <c r="AG28" s="3">
        <f t="shared" si="2"/>
        <v>80.266666666666666</v>
      </c>
      <c r="AH28" s="60">
        <v>2019</v>
      </c>
      <c r="AI28" s="37" t="s">
        <v>352</v>
      </c>
      <c r="AJ28" s="38" t="s">
        <v>186</v>
      </c>
      <c r="AK28" s="3">
        <f t="shared" si="4"/>
        <v>26</v>
      </c>
    </row>
    <row r="29" spans="1:37" x14ac:dyDescent="0.25">
      <c r="A29" s="3">
        <f t="shared" si="3"/>
        <v>27</v>
      </c>
      <c r="B29" s="52" t="s">
        <v>72</v>
      </c>
      <c r="C29" s="51" t="s">
        <v>288</v>
      </c>
      <c r="D29" s="52" t="s">
        <v>73</v>
      </c>
      <c r="E29" s="9" t="s">
        <v>289</v>
      </c>
      <c r="F29" s="60" t="s">
        <v>32</v>
      </c>
      <c r="G29" s="8">
        <v>175</v>
      </c>
      <c r="H29" s="8">
        <v>225</v>
      </c>
      <c r="I29" s="8">
        <v>177</v>
      </c>
      <c r="J29" s="8">
        <v>225</v>
      </c>
      <c r="K29" s="8">
        <v>152</v>
      </c>
      <c r="L29" s="8">
        <v>225</v>
      </c>
      <c r="M29" s="52">
        <v>2025</v>
      </c>
      <c r="N29" s="52">
        <v>1465</v>
      </c>
      <c r="O29" s="10">
        <f t="shared" si="0"/>
        <v>72.925925925925924</v>
      </c>
      <c r="P29" s="8" t="s">
        <v>188</v>
      </c>
      <c r="Q29" s="8">
        <f>O29*0.05</f>
        <v>3.6462962962962964</v>
      </c>
      <c r="R29" s="52" t="s">
        <v>182</v>
      </c>
      <c r="S29" s="10">
        <f t="shared" si="1"/>
        <v>3.6462962962962964</v>
      </c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10"/>
      <c r="AG29" s="3">
        <f t="shared" si="2"/>
        <v>80.218518518518522</v>
      </c>
      <c r="AH29" s="60">
        <v>2019</v>
      </c>
      <c r="AI29" s="37" t="s">
        <v>353</v>
      </c>
      <c r="AJ29" s="38"/>
      <c r="AK29" s="3">
        <f t="shared" si="4"/>
        <v>27</v>
      </c>
    </row>
    <row r="30" spans="1:37" x14ac:dyDescent="0.25">
      <c r="A30" s="3">
        <f t="shared" si="3"/>
        <v>28</v>
      </c>
      <c r="B30" s="52" t="s">
        <v>103</v>
      </c>
      <c r="C30" s="51" t="s">
        <v>325</v>
      </c>
      <c r="D30" s="52" t="s">
        <v>104</v>
      </c>
      <c r="E30" s="9" t="s">
        <v>326</v>
      </c>
      <c r="F30" s="60" t="s">
        <v>16</v>
      </c>
      <c r="G30" s="8">
        <v>152</v>
      </c>
      <c r="H30" s="8">
        <v>225</v>
      </c>
      <c r="I30" s="8">
        <v>182</v>
      </c>
      <c r="J30" s="8">
        <v>225</v>
      </c>
      <c r="K30" s="8">
        <v>161</v>
      </c>
      <c r="L30" s="8">
        <v>225</v>
      </c>
      <c r="M30" s="52">
        <v>2025</v>
      </c>
      <c r="N30" s="52">
        <v>1438</v>
      </c>
      <c r="O30" s="10">
        <f t="shared" si="0"/>
        <v>71.592592592592595</v>
      </c>
      <c r="P30" s="8" t="s">
        <v>188</v>
      </c>
      <c r="Q30" s="8">
        <f>O30*0.05</f>
        <v>3.5796296296296299</v>
      </c>
      <c r="R30" s="52" t="s">
        <v>182</v>
      </c>
      <c r="S30" s="10">
        <f t="shared" si="1"/>
        <v>3.5796296296296299</v>
      </c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10">
        <f>O30*0.02</f>
        <v>1.4318518518518519</v>
      </c>
      <c r="AG30" s="3">
        <f t="shared" si="2"/>
        <v>80.183703703703713</v>
      </c>
      <c r="AH30" s="60">
        <v>2019</v>
      </c>
      <c r="AI30" s="37" t="s">
        <v>351</v>
      </c>
      <c r="AJ30" s="38"/>
      <c r="AK30" s="3">
        <f t="shared" si="4"/>
        <v>28</v>
      </c>
    </row>
    <row r="31" spans="1:37" x14ac:dyDescent="0.25">
      <c r="A31" s="3">
        <f t="shared" si="3"/>
        <v>29</v>
      </c>
      <c r="B31" s="52" t="s">
        <v>83</v>
      </c>
      <c r="C31" s="51" t="s">
        <v>323</v>
      </c>
      <c r="D31" s="52" t="s">
        <v>84</v>
      </c>
      <c r="E31" s="9" t="s">
        <v>324</v>
      </c>
      <c r="F31" s="60" t="s">
        <v>15</v>
      </c>
      <c r="G31" s="8">
        <v>178</v>
      </c>
      <c r="H31" s="8">
        <v>225</v>
      </c>
      <c r="I31" s="8">
        <v>164</v>
      </c>
      <c r="J31" s="8">
        <v>225</v>
      </c>
      <c r="K31" s="8">
        <v>184</v>
      </c>
      <c r="L31" s="8">
        <v>225</v>
      </c>
      <c r="M31" s="52">
        <v>2025</v>
      </c>
      <c r="N31" s="52">
        <v>1415</v>
      </c>
      <c r="O31" s="10">
        <f t="shared" si="0"/>
        <v>71.888888888888886</v>
      </c>
      <c r="P31" s="8" t="s">
        <v>188</v>
      </c>
      <c r="Q31" s="8">
        <f>O31*0.05</f>
        <v>3.5944444444444446</v>
      </c>
      <c r="R31" s="52" t="s">
        <v>182</v>
      </c>
      <c r="S31" s="10">
        <f t="shared" si="1"/>
        <v>3.5944444444444446</v>
      </c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10"/>
      <c r="AG31" s="3">
        <f t="shared" si="2"/>
        <v>79.077777777777783</v>
      </c>
      <c r="AH31" s="60">
        <v>2019</v>
      </c>
      <c r="AI31" s="37" t="s">
        <v>353</v>
      </c>
      <c r="AJ31" s="38" t="s">
        <v>186</v>
      </c>
      <c r="AK31" s="3">
        <f t="shared" si="4"/>
        <v>29</v>
      </c>
    </row>
    <row r="32" spans="1:37" ht="30" x14ac:dyDescent="0.25">
      <c r="A32" s="3">
        <f t="shared" si="3"/>
        <v>30</v>
      </c>
      <c r="B32" s="52" t="s">
        <v>107</v>
      </c>
      <c r="C32" s="51" t="s">
        <v>206</v>
      </c>
      <c r="D32" s="52" t="s">
        <v>108</v>
      </c>
      <c r="E32" s="9" t="s">
        <v>207</v>
      </c>
      <c r="F32" s="60" t="s">
        <v>32</v>
      </c>
      <c r="G32" s="8">
        <v>149</v>
      </c>
      <c r="H32" s="8">
        <v>225</v>
      </c>
      <c r="I32" s="8">
        <v>172</v>
      </c>
      <c r="J32" s="8">
        <v>225</v>
      </c>
      <c r="K32" s="8">
        <v>167</v>
      </c>
      <c r="L32" s="8">
        <v>225</v>
      </c>
      <c r="M32" s="52">
        <v>2025</v>
      </c>
      <c r="N32" s="52">
        <v>1391</v>
      </c>
      <c r="O32" s="10">
        <f t="shared" si="0"/>
        <v>69.592592592592595</v>
      </c>
      <c r="P32" s="8" t="s">
        <v>188</v>
      </c>
      <c r="Q32" s="8">
        <f>O32*0.05</f>
        <v>3.4796296296296299</v>
      </c>
      <c r="R32" s="52" t="s">
        <v>182</v>
      </c>
      <c r="S32" s="10">
        <f t="shared" si="1"/>
        <v>3.4796296296296299</v>
      </c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10">
        <f>O32*0.02</f>
        <v>1.3918518518518519</v>
      </c>
      <c r="AG32" s="3">
        <f t="shared" si="2"/>
        <v>77.943703703703704</v>
      </c>
      <c r="AH32" s="60">
        <v>2019</v>
      </c>
      <c r="AI32" s="37" t="s">
        <v>358</v>
      </c>
      <c r="AJ32" s="38"/>
      <c r="AK32" s="3">
        <f t="shared" si="4"/>
        <v>30</v>
      </c>
    </row>
    <row r="33" spans="1:39" x14ac:dyDescent="0.25">
      <c r="A33" s="3">
        <f t="shared" si="3"/>
        <v>31</v>
      </c>
      <c r="B33" s="52" t="s">
        <v>91</v>
      </c>
      <c r="C33" s="51" t="s">
        <v>194</v>
      </c>
      <c r="D33" s="52" t="s">
        <v>92</v>
      </c>
      <c r="E33" s="9" t="s">
        <v>199</v>
      </c>
      <c r="F33" s="60" t="s">
        <v>16</v>
      </c>
      <c r="G33" s="8">
        <v>174</v>
      </c>
      <c r="H33" s="8">
        <v>225</v>
      </c>
      <c r="I33" s="8">
        <v>186</v>
      </c>
      <c r="J33" s="8">
        <v>225</v>
      </c>
      <c r="K33" s="8">
        <v>177</v>
      </c>
      <c r="L33" s="8">
        <v>225</v>
      </c>
      <c r="M33" s="52">
        <v>2025</v>
      </c>
      <c r="N33" s="52">
        <v>1464</v>
      </c>
      <c r="O33" s="10">
        <f t="shared" si="0"/>
        <v>74.111111111111114</v>
      </c>
      <c r="P33" s="8" t="s">
        <v>195</v>
      </c>
      <c r="Q33" s="8">
        <v>0</v>
      </c>
      <c r="R33" s="52" t="s">
        <v>182</v>
      </c>
      <c r="S33" s="10">
        <f t="shared" si="1"/>
        <v>3.7055555555555557</v>
      </c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10"/>
      <c r="AG33" s="3">
        <f t="shared" si="2"/>
        <v>77.816666666666663</v>
      </c>
      <c r="AH33" s="53">
        <v>2018</v>
      </c>
      <c r="AI33" s="37" t="s">
        <v>353</v>
      </c>
      <c r="AJ33" s="38" t="s">
        <v>367</v>
      </c>
      <c r="AK33" s="3">
        <f t="shared" si="4"/>
        <v>31</v>
      </c>
    </row>
    <row r="34" spans="1:39" x14ac:dyDescent="0.25">
      <c r="A34" s="3">
        <f t="shared" si="3"/>
        <v>32</v>
      </c>
      <c r="B34" s="52" t="s">
        <v>99</v>
      </c>
      <c r="C34" s="51" t="s">
        <v>241</v>
      </c>
      <c r="D34" s="52" t="s">
        <v>100</v>
      </c>
      <c r="E34" s="9" t="s">
        <v>242</v>
      </c>
      <c r="F34" s="60" t="s">
        <v>32</v>
      </c>
      <c r="G34" s="8">
        <v>168</v>
      </c>
      <c r="H34" s="8">
        <v>225</v>
      </c>
      <c r="I34" s="8">
        <v>159</v>
      </c>
      <c r="J34" s="8">
        <v>225</v>
      </c>
      <c r="K34" s="8">
        <v>186</v>
      </c>
      <c r="L34" s="8">
        <v>225</v>
      </c>
      <c r="M34" s="52">
        <v>2025</v>
      </c>
      <c r="N34" s="52">
        <v>1484</v>
      </c>
      <c r="O34" s="10">
        <f t="shared" si="0"/>
        <v>73.962962962962962</v>
      </c>
      <c r="P34" s="8" t="s">
        <v>240</v>
      </c>
      <c r="Q34" s="8">
        <v>0</v>
      </c>
      <c r="R34" s="52" t="s">
        <v>182</v>
      </c>
      <c r="S34" s="10">
        <f t="shared" si="1"/>
        <v>3.6981481481481482</v>
      </c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10"/>
      <c r="AG34" s="3">
        <f t="shared" si="2"/>
        <v>77.661111111111111</v>
      </c>
      <c r="AH34" s="53">
        <v>2017</v>
      </c>
      <c r="AI34" s="37" t="s">
        <v>353</v>
      </c>
      <c r="AJ34" s="38" t="s">
        <v>370</v>
      </c>
      <c r="AK34" s="3">
        <f t="shared" si="4"/>
        <v>32</v>
      </c>
    </row>
    <row r="35" spans="1:39" x14ac:dyDescent="0.25">
      <c r="A35" s="3">
        <f t="shared" si="3"/>
        <v>33</v>
      </c>
      <c r="B35" s="52" t="s">
        <v>90</v>
      </c>
      <c r="C35" s="51" t="s">
        <v>259</v>
      </c>
      <c r="D35" s="67" t="s">
        <v>258</v>
      </c>
      <c r="E35" s="9" t="s">
        <v>260</v>
      </c>
      <c r="F35" s="60" t="s">
        <v>15</v>
      </c>
      <c r="G35" s="8">
        <v>149</v>
      </c>
      <c r="H35" s="8">
        <v>225</v>
      </c>
      <c r="I35" s="8">
        <v>173</v>
      </c>
      <c r="J35" s="8">
        <v>225</v>
      </c>
      <c r="K35" s="8">
        <v>169</v>
      </c>
      <c r="L35" s="8">
        <v>225</v>
      </c>
      <c r="M35" s="52">
        <v>2025</v>
      </c>
      <c r="N35" s="52">
        <v>1407</v>
      </c>
      <c r="O35" s="10">
        <f t="shared" ref="O35:O66" si="5">(G35+I35+K35+N35)/(H35+J35+L35+M35)*100</f>
        <v>70.296296296296305</v>
      </c>
      <c r="P35" s="8" t="s">
        <v>188</v>
      </c>
      <c r="Q35" s="8">
        <f>O35*0.05</f>
        <v>3.5148148148148155</v>
      </c>
      <c r="R35" s="52" t="s">
        <v>182</v>
      </c>
      <c r="S35" s="10">
        <f t="shared" ref="S35:S66" si="6">O35*0.05</f>
        <v>3.5148148148148155</v>
      </c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10"/>
      <c r="AG35" s="3">
        <f t="shared" ref="AG35:AG66" si="7">O35+Q35+S35+U35+W35+Y35+AA35+AC35+AF35</f>
        <v>77.32592592592593</v>
      </c>
      <c r="AH35" s="60">
        <v>2019</v>
      </c>
      <c r="AI35" s="37" t="s">
        <v>353</v>
      </c>
      <c r="AJ35" s="38" t="s">
        <v>186</v>
      </c>
      <c r="AK35" s="3">
        <f t="shared" si="4"/>
        <v>33</v>
      </c>
    </row>
    <row r="36" spans="1:39" x14ac:dyDescent="0.25">
      <c r="A36" s="3">
        <f t="shared" ref="A36:A67" si="8">A35+1</f>
        <v>34</v>
      </c>
      <c r="B36" s="52" t="s">
        <v>101</v>
      </c>
      <c r="C36" s="51" t="s">
        <v>234</v>
      </c>
      <c r="D36" s="52" t="s">
        <v>102</v>
      </c>
      <c r="E36" s="9" t="s">
        <v>235</v>
      </c>
      <c r="F36" s="60" t="s">
        <v>32</v>
      </c>
      <c r="G36" s="8">
        <v>423</v>
      </c>
      <c r="H36" s="8">
        <v>600</v>
      </c>
      <c r="I36" s="8">
        <v>411</v>
      </c>
      <c r="J36" s="8">
        <v>600</v>
      </c>
      <c r="K36" s="8">
        <v>489</v>
      </c>
      <c r="L36" s="8">
        <v>600</v>
      </c>
      <c r="M36" s="52">
        <v>5400</v>
      </c>
      <c r="N36" s="52">
        <v>3839</v>
      </c>
      <c r="O36" s="10">
        <f t="shared" si="5"/>
        <v>71.694444444444443</v>
      </c>
      <c r="P36" s="8" t="s">
        <v>187</v>
      </c>
      <c r="Q36" s="8">
        <v>0</v>
      </c>
      <c r="R36" s="52" t="s">
        <v>182</v>
      </c>
      <c r="S36" s="10">
        <f t="shared" si="6"/>
        <v>3.5847222222222221</v>
      </c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10">
        <f>O36*0.02</f>
        <v>1.433888888888889</v>
      </c>
      <c r="AG36" s="3">
        <f t="shared" si="7"/>
        <v>76.713055555555556</v>
      </c>
      <c r="AH36" s="60">
        <v>2019</v>
      </c>
      <c r="AI36" s="37" t="s">
        <v>351</v>
      </c>
      <c r="AJ36" s="38"/>
      <c r="AK36" s="3">
        <f t="shared" ref="AK36:AK67" si="9">AK35+1</f>
        <v>34</v>
      </c>
    </row>
    <row r="37" spans="1:39" x14ac:dyDescent="0.25">
      <c r="A37" s="3">
        <f t="shared" si="8"/>
        <v>35</v>
      </c>
      <c r="B37" s="52" t="s">
        <v>125</v>
      </c>
      <c r="C37" s="51" t="s">
        <v>219</v>
      </c>
      <c r="D37" s="52" t="s">
        <v>126</v>
      </c>
      <c r="E37" s="9" t="s">
        <v>220</v>
      </c>
      <c r="F37" s="60" t="s">
        <v>16</v>
      </c>
      <c r="G37" s="8">
        <v>146</v>
      </c>
      <c r="H37" s="8">
        <v>225</v>
      </c>
      <c r="I37" s="8">
        <v>175</v>
      </c>
      <c r="J37" s="8">
        <v>225</v>
      </c>
      <c r="K37" s="8">
        <v>170</v>
      </c>
      <c r="L37" s="8">
        <v>225</v>
      </c>
      <c r="M37" s="52">
        <v>2025</v>
      </c>
      <c r="N37" s="52">
        <v>1357</v>
      </c>
      <c r="O37" s="10">
        <f t="shared" si="5"/>
        <v>68.444444444444443</v>
      </c>
      <c r="P37" s="8" t="s">
        <v>188</v>
      </c>
      <c r="Q37" s="8">
        <f>O37*0.05</f>
        <v>3.4222222222222225</v>
      </c>
      <c r="R37" s="52" t="s">
        <v>182</v>
      </c>
      <c r="S37" s="10">
        <f t="shared" si="6"/>
        <v>3.4222222222222225</v>
      </c>
      <c r="T37" s="8"/>
      <c r="U37" s="8">
        <f>O37*0.02</f>
        <v>1.3688888888888888</v>
      </c>
      <c r="V37" s="8"/>
      <c r="W37" s="8"/>
      <c r="X37" s="8"/>
      <c r="Y37" s="8"/>
      <c r="Z37" s="8"/>
      <c r="AA37" s="8"/>
      <c r="AB37" s="8"/>
      <c r="AC37" s="8"/>
      <c r="AD37" s="8"/>
      <c r="AE37" s="8"/>
      <c r="AF37" s="10"/>
      <c r="AG37" s="3">
        <f t="shared" si="7"/>
        <v>76.657777777777767</v>
      </c>
      <c r="AH37" s="60">
        <v>2019</v>
      </c>
      <c r="AI37" s="37" t="s">
        <v>352</v>
      </c>
      <c r="AJ37" s="38"/>
      <c r="AK37" s="3">
        <f t="shared" si="9"/>
        <v>35</v>
      </c>
    </row>
    <row r="38" spans="1:39" x14ac:dyDescent="0.25">
      <c r="A38" s="3">
        <f t="shared" si="8"/>
        <v>36</v>
      </c>
      <c r="B38" s="52" t="s">
        <v>79</v>
      </c>
      <c r="C38" s="51" t="s">
        <v>272</v>
      </c>
      <c r="D38" s="52" t="s">
        <v>80</v>
      </c>
      <c r="E38" s="9" t="s">
        <v>273</v>
      </c>
      <c r="F38" s="60" t="s">
        <v>32</v>
      </c>
      <c r="G38" s="8">
        <v>428</v>
      </c>
      <c r="H38" s="8">
        <v>600</v>
      </c>
      <c r="I38" s="8">
        <v>421</v>
      </c>
      <c r="J38" s="8">
        <v>600</v>
      </c>
      <c r="K38" s="8">
        <v>487</v>
      </c>
      <c r="L38" s="8">
        <v>600</v>
      </c>
      <c r="M38" s="52">
        <v>5400</v>
      </c>
      <c r="N38" s="52">
        <v>3774</v>
      </c>
      <c r="O38" s="10">
        <f t="shared" si="5"/>
        <v>70.972222222222229</v>
      </c>
      <c r="P38" s="8" t="s">
        <v>187</v>
      </c>
      <c r="Q38" s="8">
        <v>0</v>
      </c>
      <c r="R38" s="52" t="s">
        <v>182</v>
      </c>
      <c r="S38" s="10">
        <f t="shared" si="6"/>
        <v>3.5486111111111116</v>
      </c>
      <c r="T38" s="8"/>
      <c r="U38" s="8"/>
      <c r="V38" s="8"/>
      <c r="W38" s="8">
        <f>O38*0.03</f>
        <v>2.1291666666666669</v>
      </c>
      <c r="X38" s="8"/>
      <c r="Y38" s="8"/>
      <c r="Z38" s="8"/>
      <c r="AA38" s="8"/>
      <c r="AB38" s="8"/>
      <c r="AC38" s="8"/>
      <c r="AD38" s="8"/>
      <c r="AE38" s="8"/>
      <c r="AF38" s="10"/>
      <c r="AG38" s="3">
        <f t="shared" si="7"/>
        <v>76.650000000000006</v>
      </c>
      <c r="AH38" s="60">
        <v>2019</v>
      </c>
      <c r="AI38" s="37" t="s">
        <v>351</v>
      </c>
      <c r="AJ38" s="38"/>
      <c r="AK38" s="3">
        <f t="shared" si="9"/>
        <v>36</v>
      </c>
    </row>
    <row r="39" spans="1:39" x14ac:dyDescent="0.25">
      <c r="A39" s="3">
        <f t="shared" si="8"/>
        <v>37</v>
      </c>
      <c r="B39" s="52" t="s">
        <v>131</v>
      </c>
      <c r="C39" s="51" t="s">
        <v>250</v>
      </c>
      <c r="D39" s="52" t="s">
        <v>132</v>
      </c>
      <c r="E39" s="9" t="s">
        <v>251</v>
      </c>
      <c r="F39" s="60" t="s">
        <v>15</v>
      </c>
      <c r="G39" s="8">
        <v>167</v>
      </c>
      <c r="H39" s="8">
        <v>225</v>
      </c>
      <c r="I39" s="8">
        <v>138</v>
      </c>
      <c r="J39" s="8">
        <v>225</v>
      </c>
      <c r="K39" s="8">
        <v>151</v>
      </c>
      <c r="L39" s="8">
        <v>225</v>
      </c>
      <c r="M39" s="52">
        <v>2025</v>
      </c>
      <c r="N39" s="52">
        <v>1420</v>
      </c>
      <c r="O39" s="10">
        <f t="shared" si="5"/>
        <v>69.481481481481481</v>
      </c>
      <c r="P39" s="8" t="s">
        <v>188</v>
      </c>
      <c r="Q39" s="8">
        <f>O39*0.05</f>
        <v>3.4740740740740743</v>
      </c>
      <c r="R39" s="52" t="s">
        <v>182</v>
      </c>
      <c r="S39" s="10">
        <f t="shared" si="6"/>
        <v>3.4740740740740743</v>
      </c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10"/>
      <c r="AG39" s="3">
        <f t="shared" si="7"/>
        <v>76.429629629629616</v>
      </c>
      <c r="AH39" s="60">
        <v>2017</v>
      </c>
      <c r="AI39" s="37" t="s">
        <v>353</v>
      </c>
      <c r="AJ39" s="38" t="s">
        <v>186</v>
      </c>
      <c r="AK39" s="3">
        <f t="shared" si="9"/>
        <v>37</v>
      </c>
    </row>
    <row r="40" spans="1:39" x14ac:dyDescent="0.25">
      <c r="A40" s="3">
        <f t="shared" si="8"/>
        <v>38</v>
      </c>
      <c r="B40" s="52" t="s">
        <v>105</v>
      </c>
      <c r="C40" s="51" t="s">
        <v>270</v>
      </c>
      <c r="D40" s="52" t="s">
        <v>106</v>
      </c>
      <c r="E40" s="9" t="s">
        <v>271</v>
      </c>
      <c r="F40" s="60" t="s">
        <v>178</v>
      </c>
      <c r="G40" s="8">
        <v>172</v>
      </c>
      <c r="H40" s="8">
        <v>225</v>
      </c>
      <c r="I40" s="8">
        <v>147</v>
      </c>
      <c r="J40" s="8">
        <v>225</v>
      </c>
      <c r="K40" s="8">
        <v>142</v>
      </c>
      <c r="L40" s="8">
        <v>225</v>
      </c>
      <c r="M40" s="52">
        <v>2025</v>
      </c>
      <c r="N40" s="52">
        <v>1408</v>
      </c>
      <c r="O40" s="10">
        <f t="shared" si="5"/>
        <v>69.222222222222214</v>
      </c>
      <c r="P40" s="8" t="s">
        <v>188</v>
      </c>
      <c r="Q40" s="8">
        <f>O40*0.05</f>
        <v>3.4611111111111108</v>
      </c>
      <c r="R40" s="52" t="s">
        <v>182</v>
      </c>
      <c r="S40" s="10">
        <f t="shared" si="6"/>
        <v>3.4611111111111108</v>
      </c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10"/>
      <c r="AG40" s="3">
        <f t="shared" si="7"/>
        <v>76.144444444444431</v>
      </c>
      <c r="AH40" s="53">
        <v>2016</v>
      </c>
      <c r="AI40" s="37" t="s">
        <v>353</v>
      </c>
      <c r="AJ40" s="36" t="s">
        <v>371</v>
      </c>
      <c r="AK40" s="3">
        <f t="shared" si="9"/>
        <v>38</v>
      </c>
    </row>
    <row r="41" spans="1:39" x14ac:dyDescent="0.25">
      <c r="A41" s="3">
        <f t="shared" si="8"/>
        <v>39</v>
      </c>
      <c r="B41" s="52" t="s">
        <v>133</v>
      </c>
      <c r="C41" s="51" t="s">
        <v>252</v>
      </c>
      <c r="D41" s="52" t="s">
        <v>23</v>
      </c>
      <c r="E41" s="9" t="s">
        <v>253</v>
      </c>
      <c r="F41" s="60" t="s">
        <v>15</v>
      </c>
      <c r="G41" s="8">
        <v>175</v>
      </c>
      <c r="H41" s="8">
        <v>225</v>
      </c>
      <c r="I41" s="8">
        <v>135</v>
      </c>
      <c r="J41" s="8">
        <v>225</v>
      </c>
      <c r="K41" s="8">
        <v>170</v>
      </c>
      <c r="L41" s="8">
        <v>225</v>
      </c>
      <c r="M41" s="52">
        <v>2025</v>
      </c>
      <c r="N41" s="52">
        <v>1329</v>
      </c>
      <c r="O41" s="10">
        <f t="shared" si="5"/>
        <v>67</v>
      </c>
      <c r="P41" s="8" t="s">
        <v>188</v>
      </c>
      <c r="Q41" s="8">
        <f>O41*0.05</f>
        <v>3.35</v>
      </c>
      <c r="R41" s="52" t="s">
        <v>182</v>
      </c>
      <c r="S41" s="10">
        <f t="shared" si="6"/>
        <v>3.35</v>
      </c>
      <c r="T41" s="8"/>
      <c r="U41" s="8"/>
      <c r="V41" s="8"/>
      <c r="W41" s="8">
        <f>O41*0.03</f>
        <v>2.0099999999999998</v>
      </c>
      <c r="X41" s="8"/>
      <c r="Y41" s="8"/>
      <c r="Z41" s="8"/>
      <c r="AA41" s="8"/>
      <c r="AB41" s="8"/>
      <c r="AC41" s="8"/>
      <c r="AD41" s="8"/>
      <c r="AE41" s="8"/>
      <c r="AF41" s="10"/>
      <c r="AG41" s="3">
        <f t="shared" si="7"/>
        <v>75.709999999999994</v>
      </c>
      <c r="AH41" s="53">
        <v>2018</v>
      </c>
      <c r="AI41" s="37" t="s">
        <v>351</v>
      </c>
      <c r="AJ41" s="38" t="s">
        <v>372</v>
      </c>
      <c r="AK41" s="3">
        <f t="shared" si="9"/>
        <v>39</v>
      </c>
    </row>
    <row r="42" spans="1:39" x14ac:dyDescent="0.25">
      <c r="A42" s="3">
        <f t="shared" si="8"/>
        <v>40</v>
      </c>
      <c r="B42" s="52" t="s">
        <v>109</v>
      </c>
      <c r="C42" s="51" t="s">
        <v>277</v>
      </c>
      <c r="D42" s="52" t="s">
        <v>110</v>
      </c>
      <c r="E42" s="9" t="s">
        <v>278</v>
      </c>
      <c r="F42" s="60" t="s">
        <v>16</v>
      </c>
      <c r="G42" s="8">
        <v>104</v>
      </c>
      <c r="H42" s="8">
        <v>150</v>
      </c>
      <c r="I42" s="8">
        <v>103</v>
      </c>
      <c r="J42" s="8">
        <v>150</v>
      </c>
      <c r="K42" s="8">
        <v>102</v>
      </c>
      <c r="L42" s="8">
        <v>150</v>
      </c>
      <c r="M42" s="52">
        <v>1350</v>
      </c>
      <c r="N42" s="52">
        <v>964</v>
      </c>
      <c r="O42" s="10">
        <f t="shared" si="5"/>
        <v>70.722222222222214</v>
      </c>
      <c r="P42" s="8" t="s">
        <v>225</v>
      </c>
      <c r="Q42" s="8">
        <v>0</v>
      </c>
      <c r="R42" s="52" t="s">
        <v>182</v>
      </c>
      <c r="S42" s="10">
        <f t="shared" si="6"/>
        <v>3.536111111111111</v>
      </c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10">
        <f>O42*0.02</f>
        <v>1.4144444444444444</v>
      </c>
      <c r="AG42" s="3">
        <f t="shared" si="7"/>
        <v>75.672777777777767</v>
      </c>
      <c r="AH42" s="60">
        <v>2019</v>
      </c>
      <c r="AI42" s="37" t="s">
        <v>351</v>
      </c>
      <c r="AJ42" s="38"/>
      <c r="AK42" s="3">
        <f t="shared" si="9"/>
        <v>40</v>
      </c>
    </row>
    <row r="43" spans="1:39" ht="21" customHeight="1" x14ac:dyDescent="0.25">
      <c r="A43" s="3">
        <f t="shared" si="8"/>
        <v>41</v>
      </c>
      <c r="B43" s="52" t="s">
        <v>111</v>
      </c>
      <c r="C43" s="51" t="s">
        <v>226</v>
      </c>
      <c r="D43" s="52" t="s">
        <v>112</v>
      </c>
      <c r="E43" s="9" t="s">
        <v>227</v>
      </c>
      <c r="F43" s="60" t="s">
        <v>32</v>
      </c>
      <c r="G43" s="8">
        <v>145</v>
      </c>
      <c r="H43" s="8">
        <v>225</v>
      </c>
      <c r="I43" s="8">
        <v>176</v>
      </c>
      <c r="J43" s="8">
        <v>225</v>
      </c>
      <c r="K43" s="8">
        <v>185</v>
      </c>
      <c r="L43" s="8">
        <v>225</v>
      </c>
      <c r="M43" s="52">
        <v>2025</v>
      </c>
      <c r="N43" s="52">
        <v>1439</v>
      </c>
      <c r="O43" s="10">
        <f t="shared" si="5"/>
        <v>72.037037037037038</v>
      </c>
      <c r="P43" s="8" t="s">
        <v>195</v>
      </c>
      <c r="Q43" s="8">
        <v>0</v>
      </c>
      <c r="R43" s="52" t="s">
        <v>182</v>
      </c>
      <c r="S43" s="10">
        <f t="shared" si="6"/>
        <v>3.6018518518518521</v>
      </c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10"/>
      <c r="AG43" s="3">
        <f t="shared" si="7"/>
        <v>75.638888888888886</v>
      </c>
      <c r="AH43" s="53">
        <v>2018</v>
      </c>
      <c r="AI43" s="54" t="s">
        <v>353</v>
      </c>
      <c r="AJ43" s="55" t="s">
        <v>356</v>
      </c>
      <c r="AK43" s="3">
        <f t="shared" si="9"/>
        <v>41</v>
      </c>
      <c r="AL43" s="1"/>
      <c r="AM43" s="1"/>
    </row>
    <row r="44" spans="1:39" ht="30" x14ac:dyDescent="0.25">
      <c r="A44" s="3">
        <f t="shared" si="8"/>
        <v>42</v>
      </c>
      <c r="B44" s="52" t="s">
        <v>113</v>
      </c>
      <c r="C44" s="51" t="s">
        <v>281</v>
      </c>
      <c r="D44" s="52" t="s">
        <v>114</v>
      </c>
      <c r="E44" s="9" t="s">
        <v>282</v>
      </c>
      <c r="F44" s="60" t="s">
        <v>15</v>
      </c>
      <c r="G44" s="8">
        <v>114</v>
      </c>
      <c r="H44" s="8">
        <v>225</v>
      </c>
      <c r="I44" s="8">
        <v>146</v>
      </c>
      <c r="J44" s="8">
        <v>225</v>
      </c>
      <c r="K44" s="8">
        <v>167</v>
      </c>
      <c r="L44" s="8">
        <v>225</v>
      </c>
      <c r="M44" s="52">
        <v>2025</v>
      </c>
      <c r="N44" s="52">
        <v>1359</v>
      </c>
      <c r="O44" s="10">
        <f t="shared" si="5"/>
        <v>66.148148148148138</v>
      </c>
      <c r="P44" s="8" t="s">
        <v>188</v>
      </c>
      <c r="Q44" s="8">
        <f>O44*0.05</f>
        <v>3.3074074074074069</v>
      </c>
      <c r="R44" s="52" t="s">
        <v>182</v>
      </c>
      <c r="S44" s="10">
        <f t="shared" si="6"/>
        <v>3.3074074074074069</v>
      </c>
      <c r="T44" s="8"/>
      <c r="U44" s="8">
        <f>O44*0.02</f>
        <v>1.3229629629629629</v>
      </c>
      <c r="V44" s="8"/>
      <c r="W44" s="8"/>
      <c r="X44" s="8"/>
      <c r="Y44" s="8"/>
      <c r="Z44" s="8"/>
      <c r="AA44" s="8"/>
      <c r="AB44" s="8"/>
      <c r="AC44" s="8"/>
      <c r="AD44" s="8"/>
      <c r="AE44" s="8"/>
      <c r="AF44" s="10">
        <f>O44*0.02</f>
        <v>1.3229629629629629</v>
      </c>
      <c r="AG44" s="3">
        <f t="shared" si="7"/>
        <v>75.408888888888882</v>
      </c>
      <c r="AH44" s="60">
        <v>2019</v>
      </c>
      <c r="AI44" s="54" t="s">
        <v>358</v>
      </c>
      <c r="AJ44" s="55" t="s">
        <v>186</v>
      </c>
      <c r="AK44" s="3">
        <f t="shared" si="9"/>
        <v>42</v>
      </c>
      <c r="AL44" s="1"/>
      <c r="AM44" s="1"/>
    </row>
    <row r="45" spans="1:39" x14ac:dyDescent="0.25">
      <c r="A45" s="3">
        <f t="shared" si="8"/>
        <v>43</v>
      </c>
      <c r="B45" s="52" t="s">
        <v>115</v>
      </c>
      <c r="C45" s="51" t="s">
        <v>238</v>
      </c>
      <c r="D45" s="52" t="s">
        <v>116</v>
      </c>
      <c r="E45" s="9" t="s">
        <v>239</v>
      </c>
      <c r="F45" s="60" t="s">
        <v>16</v>
      </c>
      <c r="G45" s="8">
        <v>140</v>
      </c>
      <c r="H45" s="8">
        <v>225</v>
      </c>
      <c r="I45" s="8">
        <v>184</v>
      </c>
      <c r="J45" s="8">
        <v>225</v>
      </c>
      <c r="K45" s="8">
        <v>186</v>
      </c>
      <c r="L45" s="8">
        <v>225</v>
      </c>
      <c r="M45" s="52">
        <v>2025</v>
      </c>
      <c r="N45" s="52">
        <v>1429</v>
      </c>
      <c r="O45" s="10">
        <f t="shared" si="5"/>
        <v>71.814814814814824</v>
      </c>
      <c r="P45" s="8" t="s">
        <v>240</v>
      </c>
      <c r="Q45" s="8">
        <v>0</v>
      </c>
      <c r="R45" s="52" t="s">
        <v>182</v>
      </c>
      <c r="S45" s="10">
        <f t="shared" si="6"/>
        <v>3.5907407407407415</v>
      </c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10"/>
      <c r="AG45" s="3">
        <f t="shared" si="7"/>
        <v>75.405555555555566</v>
      </c>
      <c r="AH45" s="53">
        <v>2017</v>
      </c>
      <c r="AI45" s="37" t="s">
        <v>353</v>
      </c>
      <c r="AJ45" s="38" t="s">
        <v>372</v>
      </c>
      <c r="AK45" s="3">
        <f t="shared" si="9"/>
        <v>43</v>
      </c>
    </row>
    <row r="46" spans="1:39" x14ac:dyDescent="0.25">
      <c r="A46" s="3">
        <f t="shared" si="8"/>
        <v>44</v>
      </c>
      <c r="B46" s="52" t="s">
        <v>117</v>
      </c>
      <c r="C46" s="51" t="s">
        <v>191</v>
      </c>
      <c r="D46" s="52" t="s">
        <v>118</v>
      </c>
      <c r="E46" s="19" t="s">
        <v>196</v>
      </c>
      <c r="F46" s="60" t="s">
        <v>15</v>
      </c>
      <c r="G46" s="8">
        <v>386</v>
      </c>
      <c r="H46" s="8">
        <v>600</v>
      </c>
      <c r="I46" s="8">
        <v>419</v>
      </c>
      <c r="J46" s="8">
        <v>600</v>
      </c>
      <c r="K46" s="8">
        <v>483</v>
      </c>
      <c r="L46" s="8">
        <v>600</v>
      </c>
      <c r="M46" s="52">
        <v>5400</v>
      </c>
      <c r="N46" s="52">
        <v>3762</v>
      </c>
      <c r="O46" s="10">
        <f t="shared" si="5"/>
        <v>70.138888888888886</v>
      </c>
      <c r="P46" s="8" t="s">
        <v>187</v>
      </c>
      <c r="Q46" s="8">
        <v>0</v>
      </c>
      <c r="R46" s="52" t="s">
        <v>182</v>
      </c>
      <c r="S46" s="10">
        <f t="shared" si="6"/>
        <v>3.5069444444444446</v>
      </c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10">
        <f>O46*0.02</f>
        <v>1.4027777777777777</v>
      </c>
      <c r="AG46" s="3">
        <f t="shared" si="7"/>
        <v>75.0486111111111</v>
      </c>
      <c r="AH46" s="60">
        <v>2019</v>
      </c>
      <c r="AI46" s="37" t="s">
        <v>351</v>
      </c>
      <c r="AJ46" s="38" t="s">
        <v>186</v>
      </c>
      <c r="AK46" s="3">
        <f t="shared" si="9"/>
        <v>44</v>
      </c>
    </row>
    <row r="47" spans="1:39" x14ac:dyDescent="0.25">
      <c r="A47" s="3">
        <f t="shared" si="8"/>
        <v>45</v>
      </c>
      <c r="B47" s="52" t="s">
        <v>134</v>
      </c>
      <c r="C47" s="51" t="s">
        <v>315</v>
      </c>
      <c r="D47" s="52" t="s">
        <v>135</v>
      </c>
      <c r="E47" s="9" t="s">
        <v>316</v>
      </c>
      <c r="F47" s="60" t="s">
        <v>16</v>
      </c>
      <c r="G47" s="8">
        <v>169</v>
      </c>
      <c r="H47" s="8">
        <v>225</v>
      </c>
      <c r="I47" s="8">
        <v>161</v>
      </c>
      <c r="J47" s="8">
        <v>225</v>
      </c>
      <c r="K47" s="8">
        <v>179</v>
      </c>
      <c r="L47" s="8">
        <v>225</v>
      </c>
      <c r="M47" s="52">
        <v>2025</v>
      </c>
      <c r="N47" s="52">
        <v>1332</v>
      </c>
      <c r="O47" s="10">
        <f t="shared" si="5"/>
        <v>68.185185185185176</v>
      </c>
      <c r="P47" s="8" t="s">
        <v>195</v>
      </c>
      <c r="Q47" s="8">
        <v>0</v>
      </c>
      <c r="R47" s="52" t="s">
        <v>182</v>
      </c>
      <c r="S47" s="10">
        <f t="shared" si="6"/>
        <v>3.409259259259259</v>
      </c>
      <c r="T47" s="8"/>
      <c r="U47" s="8"/>
      <c r="V47" s="8"/>
      <c r="W47" s="8"/>
      <c r="X47" s="8"/>
      <c r="Y47" s="8"/>
      <c r="Z47" s="8"/>
      <c r="AA47" s="8"/>
      <c r="AB47" s="8"/>
      <c r="AC47" s="8">
        <f>O47*0.05</f>
        <v>3.409259259259259</v>
      </c>
      <c r="AD47" s="8"/>
      <c r="AE47" s="8"/>
      <c r="AF47" s="10"/>
      <c r="AG47" s="3">
        <f t="shared" si="7"/>
        <v>75.003703703703692</v>
      </c>
      <c r="AH47" s="53">
        <v>2016</v>
      </c>
      <c r="AI47" s="37" t="s">
        <v>353</v>
      </c>
      <c r="AJ47" s="38" t="s">
        <v>373</v>
      </c>
      <c r="AK47" s="3">
        <f t="shared" si="9"/>
        <v>45</v>
      </c>
    </row>
    <row r="48" spans="1:39" x14ac:dyDescent="0.25">
      <c r="A48" s="3">
        <f t="shared" si="8"/>
        <v>46</v>
      </c>
      <c r="B48" s="52" t="s">
        <v>136</v>
      </c>
      <c r="C48" s="51" t="s">
        <v>338</v>
      </c>
      <c r="D48" s="52" t="s">
        <v>137</v>
      </c>
      <c r="E48" s="9" t="s">
        <v>339</v>
      </c>
      <c r="F48" s="60" t="s">
        <v>15</v>
      </c>
      <c r="G48" s="8">
        <v>173</v>
      </c>
      <c r="H48" s="8">
        <v>225</v>
      </c>
      <c r="I48" s="8">
        <v>155</v>
      </c>
      <c r="J48" s="8">
        <v>225</v>
      </c>
      <c r="K48" s="8">
        <v>109</v>
      </c>
      <c r="L48" s="8">
        <v>225</v>
      </c>
      <c r="M48" s="52">
        <v>2025</v>
      </c>
      <c r="N48" s="52">
        <v>1402</v>
      </c>
      <c r="O48" s="10">
        <f t="shared" si="5"/>
        <v>68.111111111111114</v>
      </c>
      <c r="P48" s="8" t="s">
        <v>188</v>
      </c>
      <c r="Q48" s="8">
        <f>O48*0.05</f>
        <v>3.4055555555555559</v>
      </c>
      <c r="R48" s="52" t="s">
        <v>182</v>
      </c>
      <c r="S48" s="10">
        <f t="shared" si="6"/>
        <v>3.4055555555555559</v>
      </c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10"/>
      <c r="AG48" s="3">
        <f t="shared" si="7"/>
        <v>74.922222222222217</v>
      </c>
      <c r="AH48" s="60">
        <v>2019</v>
      </c>
      <c r="AI48" s="37" t="s">
        <v>353</v>
      </c>
      <c r="AJ48" s="38" t="s">
        <v>186</v>
      </c>
      <c r="AK48" s="3">
        <f t="shared" si="9"/>
        <v>46</v>
      </c>
    </row>
    <row r="49" spans="1:37" x14ac:dyDescent="0.25">
      <c r="A49" s="3">
        <f t="shared" si="8"/>
        <v>47</v>
      </c>
      <c r="B49" s="52" t="s">
        <v>138</v>
      </c>
      <c r="C49" s="51" t="s">
        <v>329</v>
      </c>
      <c r="D49" s="52" t="s">
        <v>139</v>
      </c>
      <c r="E49" s="9" t="s">
        <v>330</v>
      </c>
      <c r="F49" s="60" t="s">
        <v>15</v>
      </c>
      <c r="G49" s="8">
        <v>132</v>
      </c>
      <c r="H49" s="8">
        <v>225</v>
      </c>
      <c r="I49" s="8">
        <v>170</v>
      </c>
      <c r="J49" s="8">
        <v>225</v>
      </c>
      <c r="K49" s="8">
        <v>182</v>
      </c>
      <c r="L49" s="8">
        <v>225</v>
      </c>
      <c r="M49" s="52">
        <v>2025</v>
      </c>
      <c r="N49" s="52">
        <v>1315</v>
      </c>
      <c r="O49" s="10">
        <f t="shared" si="5"/>
        <v>66.629629629629633</v>
      </c>
      <c r="P49" s="8" t="s">
        <v>188</v>
      </c>
      <c r="Q49" s="8">
        <f>O49*0.05</f>
        <v>3.3314814814814819</v>
      </c>
      <c r="R49" s="52" t="s">
        <v>182</v>
      </c>
      <c r="S49" s="10">
        <f t="shared" si="6"/>
        <v>3.3314814814814819</v>
      </c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10">
        <f>O49*0.02</f>
        <v>1.3325925925925928</v>
      </c>
      <c r="AG49" s="3">
        <f t="shared" si="7"/>
        <v>74.625185185185174</v>
      </c>
      <c r="AH49" s="60">
        <v>2019</v>
      </c>
      <c r="AI49" s="37" t="s">
        <v>351</v>
      </c>
      <c r="AJ49" s="38" t="s">
        <v>186</v>
      </c>
      <c r="AK49" s="3">
        <f t="shared" si="9"/>
        <v>47</v>
      </c>
    </row>
    <row r="50" spans="1:37" x14ac:dyDescent="0.25">
      <c r="A50" s="3">
        <f t="shared" si="8"/>
        <v>48</v>
      </c>
      <c r="B50" s="52" t="s">
        <v>119</v>
      </c>
      <c r="C50" s="51" t="s">
        <v>210</v>
      </c>
      <c r="D50" s="52" t="s">
        <v>120</v>
      </c>
      <c r="E50" s="9" t="s">
        <v>211</v>
      </c>
      <c r="F50" s="60" t="s">
        <v>15</v>
      </c>
      <c r="G50" s="8">
        <v>168</v>
      </c>
      <c r="H50" s="8">
        <v>225</v>
      </c>
      <c r="I50" s="8">
        <v>149</v>
      </c>
      <c r="J50" s="8">
        <v>225</v>
      </c>
      <c r="K50" s="8">
        <v>174</v>
      </c>
      <c r="L50" s="8">
        <v>225</v>
      </c>
      <c r="M50" s="52">
        <v>2025</v>
      </c>
      <c r="N50" s="52">
        <v>1422</v>
      </c>
      <c r="O50" s="10">
        <f t="shared" si="5"/>
        <v>70.851851851851848</v>
      </c>
      <c r="P50" s="8" t="s">
        <v>212</v>
      </c>
      <c r="Q50" s="8">
        <v>0</v>
      </c>
      <c r="R50" s="52" t="s">
        <v>182</v>
      </c>
      <c r="S50" s="10">
        <f t="shared" si="6"/>
        <v>3.5425925925925927</v>
      </c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10"/>
      <c r="AG50" s="3">
        <f t="shared" si="7"/>
        <v>74.394444444444446</v>
      </c>
      <c r="AH50" s="53">
        <v>2017</v>
      </c>
      <c r="AI50" s="37" t="s">
        <v>353</v>
      </c>
      <c r="AJ50" s="38" t="s">
        <v>374</v>
      </c>
      <c r="AK50" s="3">
        <f t="shared" si="9"/>
        <v>48</v>
      </c>
    </row>
    <row r="51" spans="1:37" x14ac:dyDescent="0.25">
      <c r="A51" s="3">
        <f t="shared" si="8"/>
        <v>49</v>
      </c>
      <c r="B51" s="52" t="s">
        <v>147</v>
      </c>
      <c r="C51" s="51" t="s">
        <v>283</v>
      </c>
      <c r="D51" s="52" t="s">
        <v>148</v>
      </c>
      <c r="E51" s="9" t="s">
        <v>284</v>
      </c>
      <c r="F51" s="51" t="s">
        <v>265</v>
      </c>
      <c r="G51" s="8">
        <v>140</v>
      </c>
      <c r="H51" s="8">
        <v>225</v>
      </c>
      <c r="I51" s="8">
        <v>147</v>
      </c>
      <c r="J51" s="8">
        <v>225</v>
      </c>
      <c r="K51" s="8">
        <v>149</v>
      </c>
      <c r="L51" s="8">
        <v>225</v>
      </c>
      <c r="M51" s="52">
        <v>2025</v>
      </c>
      <c r="N51" s="52">
        <v>1352</v>
      </c>
      <c r="O51" s="10">
        <f t="shared" si="5"/>
        <v>66.222222222222229</v>
      </c>
      <c r="P51" s="8" t="s">
        <v>188</v>
      </c>
      <c r="Q51" s="8">
        <f>O51*0.05</f>
        <v>3.3111111111111118</v>
      </c>
      <c r="R51" s="52" t="s">
        <v>182</v>
      </c>
      <c r="S51" s="10">
        <f t="shared" si="6"/>
        <v>3.3111111111111118</v>
      </c>
      <c r="T51" s="8"/>
      <c r="U51" s="8">
        <f>O51*0.02</f>
        <v>1.3244444444444445</v>
      </c>
      <c r="V51" s="8"/>
      <c r="W51" s="8"/>
      <c r="X51" s="8"/>
      <c r="Y51" s="8"/>
      <c r="Z51" s="8"/>
      <c r="AA51" s="8"/>
      <c r="AB51" s="8"/>
      <c r="AC51" s="8"/>
      <c r="AD51" s="8"/>
      <c r="AE51" s="8"/>
      <c r="AF51" s="10"/>
      <c r="AG51" s="3">
        <f t="shared" si="7"/>
        <v>74.168888888888901</v>
      </c>
      <c r="AH51" s="60">
        <v>2019</v>
      </c>
      <c r="AI51" s="37" t="s">
        <v>353</v>
      </c>
      <c r="AJ51" s="38"/>
      <c r="AK51" s="3">
        <f t="shared" si="9"/>
        <v>49</v>
      </c>
    </row>
    <row r="52" spans="1:37" x14ac:dyDescent="0.25">
      <c r="A52" s="3">
        <f t="shared" si="8"/>
        <v>50</v>
      </c>
      <c r="B52" s="52" t="s">
        <v>123</v>
      </c>
      <c r="C52" s="51" t="s">
        <v>213</v>
      </c>
      <c r="D52" s="52" t="s">
        <v>124</v>
      </c>
      <c r="E52" s="9" t="s">
        <v>214</v>
      </c>
      <c r="F52" s="60" t="s">
        <v>15</v>
      </c>
      <c r="G52" s="8">
        <v>414</v>
      </c>
      <c r="H52" s="8">
        <v>600</v>
      </c>
      <c r="I52" s="8">
        <v>390</v>
      </c>
      <c r="J52" s="8">
        <v>600</v>
      </c>
      <c r="K52" s="8">
        <v>444</v>
      </c>
      <c r="L52" s="8">
        <v>600</v>
      </c>
      <c r="M52" s="52">
        <v>5400</v>
      </c>
      <c r="N52" s="52">
        <v>3731</v>
      </c>
      <c r="O52" s="10">
        <f t="shared" si="5"/>
        <v>69.152777777777771</v>
      </c>
      <c r="P52" s="8" t="s">
        <v>187</v>
      </c>
      <c r="Q52" s="8">
        <v>0</v>
      </c>
      <c r="R52" s="52" t="s">
        <v>182</v>
      </c>
      <c r="S52" s="10">
        <f t="shared" si="6"/>
        <v>3.4576388888888889</v>
      </c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10">
        <f>O52*0.02</f>
        <v>1.3830555555555555</v>
      </c>
      <c r="AG52" s="3">
        <f t="shared" si="7"/>
        <v>73.993472222222223</v>
      </c>
      <c r="AH52" s="60">
        <v>2019</v>
      </c>
      <c r="AI52" s="37" t="s">
        <v>351</v>
      </c>
      <c r="AJ52" s="38" t="s">
        <v>186</v>
      </c>
      <c r="AK52" s="3">
        <f t="shared" si="9"/>
        <v>50</v>
      </c>
    </row>
    <row r="53" spans="1:37" x14ac:dyDescent="0.25">
      <c r="A53" s="3">
        <f t="shared" si="8"/>
        <v>51</v>
      </c>
      <c r="B53" s="52" t="s">
        <v>143</v>
      </c>
      <c r="C53" s="51" t="s">
        <v>208</v>
      </c>
      <c r="D53" s="52" t="s">
        <v>144</v>
      </c>
      <c r="E53" s="9" t="s">
        <v>209</v>
      </c>
      <c r="F53" s="60" t="s">
        <v>15</v>
      </c>
      <c r="G53" s="8">
        <v>151</v>
      </c>
      <c r="H53" s="8">
        <v>225</v>
      </c>
      <c r="I53" s="8">
        <v>140</v>
      </c>
      <c r="J53" s="8">
        <v>225</v>
      </c>
      <c r="K53" s="8">
        <v>144</v>
      </c>
      <c r="L53" s="8">
        <v>225</v>
      </c>
      <c r="M53" s="52">
        <v>2025</v>
      </c>
      <c r="N53" s="52">
        <v>1330</v>
      </c>
      <c r="O53" s="10">
        <f t="shared" si="5"/>
        <v>65.370370370370367</v>
      </c>
      <c r="P53" s="8" t="s">
        <v>188</v>
      </c>
      <c r="Q53" s="8">
        <f>O53*0.05</f>
        <v>3.2685185185185186</v>
      </c>
      <c r="R53" s="52" t="s">
        <v>182</v>
      </c>
      <c r="S53" s="10">
        <f t="shared" si="6"/>
        <v>3.2685185185185186</v>
      </c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10">
        <f>O53*0.02</f>
        <v>1.3074074074074074</v>
      </c>
      <c r="AG53" s="3">
        <f t="shared" si="7"/>
        <v>73.214814814814815</v>
      </c>
      <c r="AH53" s="53">
        <v>2016</v>
      </c>
      <c r="AI53" s="37" t="s">
        <v>351</v>
      </c>
      <c r="AJ53" s="38" t="s">
        <v>375</v>
      </c>
      <c r="AK53" s="3">
        <f t="shared" si="9"/>
        <v>51</v>
      </c>
    </row>
    <row r="54" spans="1:37" x14ac:dyDescent="0.25">
      <c r="A54" s="3">
        <f t="shared" si="8"/>
        <v>52</v>
      </c>
      <c r="B54" s="52" t="s">
        <v>145</v>
      </c>
      <c r="C54" s="51" t="s">
        <v>290</v>
      </c>
      <c r="D54" s="52" t="s">
        <v>146</v>
      </c>
      <c r="E54" s="9" t="s">
        <v>291</v>
      </c>
      <c r="F54" s="60" t="s">
        <v>15</v>
      </c>
      <c r="G54" s="8">
        <v>139</v>
      </c>
      <c r="H54" s="8">
        <v>225</v>
      </c>
      <c r="I54" s="8">
        <v>142</v>
      </c>
      <c r="J54" s="8">
        <v>225</v>
      </c>
      <c r="K54" s="8">
        <v>158</v>
      </c>
      <c r="L54" s="8">
        <v>225</v>
      </c>
      <c r="M54" s="52">
        <v>2025</v>
      </c>
      <c r="N54" s="52">
        <v>1358</v>
      </c>
      <c r="O54" s="10">
        <f t="shared" si="5"/>
        <v>66.555555555555557</v>
      </c>
      <c r="P54" s="8" t="s">
        <v>188</v>
      </c>
      <c r="Q54" s="8">
        <f>O54*0.05</f>
        <v>3.3277777777777779</v>
      </c>
      <c r="R54" s="52" t="s">
        <v>182</v>
      </c>
      <c r="S54" s="10">
        <f t="shared" si="6"/>
        <v>3.3277777777777779</v>
      </c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10"/>
      <c r="AG54" s="3">
        <f t="shared" si="7"/>
        <v>73.211111111111123</v>
      </c>
      <c r="AH54" s="53">
        <v>2017</v>
      </c>
      <c r="AI54" s="37" t="s">
        <v>353</v>
      </c>
      <c r="AJ54" s="38" t="s">
        <v>374</v>
      </c>
      <c r="AK54" s="3">
        <f t="shared" si="9"/>
        <v>52</v>
      </c>
    </row>
    <row r="55" spans="1:37" x14ac:dyDescent="0.25">
      <c r="A55" s="3">
        <f t="shared" si="8"/>
        <v>53</v>
      </c>
      <c r="B55" s="52" t="s">
        <v>127</v>
      </c>
      <c r="C55" s="51" t="s">
        <v>221</v>
      </c>
      <c r="D55" s="52" t="s">
        <v>128</v>
      </c>
      <c r="E55" s="9" t="s">
        <v>222</v>
      </c>
      <c r="F55" s="60" t="s">
        <v>15</v>
      </c>
      <c r="G55" s="8">
        <v>361</v>
      </c>
      <c r="H55" s="8">
        <v>600</v>
      </c>
      <c r="I55" s="8">
        <v>455</v>
      </c>
      <c r="J55" s="8">
        <v>600</v>
      </c>
      <c r="K55" s="8">
        <v>505</v>
      </c>
      <c r="L55" s="8">
        <v>600</v>
      </c>
      <c r="M55" s="52">
        <v>5400</v>
      </c>
      <c r="N55" s="52">
        <v>3582</v>
      </c>
      <c r="O55" s="10">
        <f t="shared" si="5"/>
        <v>68.097222222222214</v>
      </c>
      <c r="P55" s="8" t="s">
        <v>187</v>
      </c>
      <c r="Q55" s="8">
        <v>0</v>
      </c>
      <c r="R55" s="52" t="s">
        <v>182</v>
      </c>
      <c r="S55" s="10">
        <f t="shared" si="6"/>
        <v>3.4048611111111109</v>
      </c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10">
        <f>O55*0.02</f>
        <v>1.3619444444444444</v>
      </c>
      <c r="AG55" s="3">
        <f t="shared" si="7"/>
        <v>72.864027777777778</v>
      </c>
      <c r="AH55" s="60">
        <v>2019</v>
      </c>
      <c r="AI55" s="37" t="s">
        <v>359</v>
      </c>
      <c r="AJ55" s="38" t="s">
        <v>186</v>
      </c>
      <c r="AK55" s="3">
        <f t="shared" si="9"/>
        <v>53</v>
      </c>
    </row>
    <row r="56" spans="1:37" x14ac:dyDescent="0.25">
      <c r="A56" s="3">
        <f t="shared" si="8"/>
        <v>54</v>
      </c>
      <c r="B56" s="52" t="s">
        <v>121</v>
      </c>
      <c r="C56" s="51" t="s">
        <v>285</v>
      </c>
      <c r="D56" s="52" t="s">
        <v>122</v>
      </c>
      <c r="E56" s="9" t="s">
        <v>286</v>
      </c>
      <c r="F56" s="60" t="s">
        <v>15</v>
      </c>
      <c r="G56" s="8">
        <v>83</v>
      </c>
      <c r="H56" s="8">
        <v>150</v>
      </c>
      <c r="I56" s="8">
        <v>111</v>
      </c>
      <c r="J56" s="8">
        <v>150</v>
      </c>
      <c r="K56" s="8">
        <v>87</v>
      </c>
      <c r="L56" s="8">
        <v>150</v>
      </c>
      <c r="M56" s="52">
        <v>1350</v>
      </c>
      <c r="N56" s="52">
        <v>932</v>
      </c>
      <c r="O56" s="10">
        <f t="shared" si="5"/>
        <v>67.388888888888886</v>
      </c>
      <c r="P56" s="8" t="s">
        <v>287</v>
      </c>
      <c r="Q56" s="8">
        <v>0</v>
      </c>
      <c r="R56" s="52" t="s">
        <v>182</v>
      </c>
      <c r="S56" s="10">
        <f t="shared" si="6"/>
        <v>3.3694444444444445</v>
      </c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10">
        <f>O56*0.02</f>
        <v>1.3477777777777777</v>
      </c>
      <c r="AG56" s="3">
        <f t="shared" si="7"/>
        <v>72.106111111111105</v>
      </c>
      <c r="AH56" s="53">
        <v>2018</v>
      </c>
      <c r="AI56" s="37" t="s">
        <v>351</v>
      </c>
      <c r="AJ56" s="38" t="s">
        <v>372</v>
      </c>
      <c r="AK56" s="3">
        <f t="shared" si="9"/>
        <v>54</v>
      </c>
    </row>
    <row r="57" spans="1:37" x14ac:dyDescent="0.25">
      <c r="A57" s="3">
        <f t="shared" si="8"/>
        <v>55</v>
      </c>
      <c r="B57" s="52" t="s">
        <v>129</v>
      </c>
      <c r="C57" s="51" t="s">
        <v>236</v>
      </c>
      <c r="D57" s="52" t="s">
        <v>130</v>
      </c>
      <c r="E57" s="9" t="s">
        <v>237</v>
      </c>
      <c r="F57" s="60" t="s">
        <v>16</v>
      </c>
      <c r="G57" s="8">
        <v>137</v>
      </c>
      <c r="H57" s="8">
        <v>225</v>
      </c>
      <c r="I57" s="8">
        <v>171</v>
      </c>
      <c r="J57" s="8">
        <v>225</v>
      </c>
      <c r="K57" s="8">
        <v>136</v>
      </c>
      <c r="L57" s="8">
        <v>225</v>
      </c>
      <c r="M57" s="52">
        <v>2025</v>
      </c>
      <c r="N57" s="52">
        <v>1286</v>
      </c>
      <c r="O57" s="10">
        <f t="shared" si="5"/>
        <v>64.074074074074076</v>
      </c>
      <c r="P57" s="8" t="s">
        <v>188</v>
      </c>
      <c r="Q57" s="8">
        <f>O57*0.05</f>
        <v>3.2037037037037042</v>
      </c>
      <c r="R57" s="52" t="s">
        <v>182</v>
      </c>
      <c r="S57" s="10">
        <f t="shared" si="6"/>
        <v>3.2037037037037042</v>
      </c>
      <c r="T57" s="8"/>
      <c r="U57" s="8">
        <f>O57*0.02</f>
        <v>1.2814814814814814</v>
      </c>
      <c r="V57" s="8"/>
      <c r="W57" s="8"/>
      <c r="X57" s="8"/>
      <c r="Y57" s="8"/>
      <c r="Z57" s="8"/>
      <c r="AA57" s="8"/>
      <c r="AB57" s="8"/>
      <c r="AC57" s="8"/>
      <c r="AD57" s="8"/>
      <c r="AE57" s="8"/>
      <c r="AF57" s="10"/>
      <c r="AG57" s="3">
        <f t="shared" si="7"/>
        <v>71.762962962962973</v>
      </c>
      <c r="AH57" s="60">
        <v>2019</v>
      </c>
      <c r="AI57" s="37" t="s">
        <v>352</v>
      </c>
      <c r="AJ57" s="38"/>
      <c r="AK57" s="3">
        <f t="shared" si="9"/>
        <v>55</v>
      </c>
    </row>
    <row r="58" spans="1:37" x14ac:dyDescent="0.25">
      <c r="A58" s="3">
        <f t="shared" si="8"/>
        <v>56</v>
      </c>
      <c r="B58" s="52" t="s">
        <v>140</v>
      </c>
      <c r="C58" s="51" t="s">
        <v>342</v>
      </c>
      <c r="D58" s="52" t="s">
        <v>21</v>
      </c>
      <c r="E58" s="9" t="s">
        <v>20</v>
      </c>
      <c r="F58" s="60" t="s">
        <v>15</v>
      </c>
      <c r="G58" s="8">
        <v>156</v>
      </c>
      <c r="H58" s="8">
        <v>225</v>
      </c>
      <c r="I58" s="8">
        <v>166</v>
      </c>
      <c r="J58" s="8">
        <v>225</v>
      </c>
      <c r="K58" s="8">
        <v>150</v>
      </c>
      <c r="L58" s="8">
        <v>225</v>
      </c>
      <c r="M58" s="52">
        <v>2025</v>
      </c>
      <c r="N58" s="52">
        <v>1325</v>
      </c>
      <c r="O58" s="10">
        <f t="shared" si="5"/>
        <v>66.555555555555557</v>
      </c>
      <c r="P58" s="8"/>
      <c r="Q58" s="8"/>
      <c r="R58" s="52" t="s">
        <v>182</v>
      </c>
      <c r="S58" s="10">
        <f t="shared" si="6"/>
        <v>3.3277777777777779</v>
      </c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10">
        <f>O58*0.02</f>
        <v>1.3311111111111111</v>
      </c>
      <c r="AG58" s="3">
        <f t="shared" si="7"/>
        <v>71.214444444444453</v>
      </c>
      <c r="AH58" s="60">
        <v>2019</v>
      </c>
      <c r="AI58" s="37" t="s">
        <v>351</v>
      </c>
      <c r="AJ58" s="38"/>
      <c r="AK58" s="3">
        <f t="shared" si="9"/>
        <v>56</v>
      </c>
    </row>
    <row r="59" spans="1:37" x14ac:dyDescent="0.25">
      <c r="A59" s="3">
        <f t="shared" si="8"/>
        <v>57</v>
      </c>
      <c r="B59" s="52" t="s">
        <v>151</v>
      </c>
      <c r="C59" s="51" t="s">
        <v>215</v>
      </c>
      <c r="D59" s="52" t="s">
        <v>152</v>
      </c>
      <c r="E59" s="21" t="s">
        <v>216</v>
      </c>
      <c r="F59" s="60" t="s">
        <v>16</v>
      </c>
      <c r="G59" s="22">
        <v>141</v>
      </c>
      <c r="H59" s="22">
        <v>225</v>
      </c>
      <c r="I59" s="22">
        <v>152</v>
      </c>
      <c r="J59" s="22">
        <v>225</v>
      </c>
      <c r="K59" s="22">
        <v>150</v>
      </c>
      <c r="L59" s="22">
        <v>225</v>
      </c>
      <c r="M59" s="52">
        <v>2025</v>
      </c>
      <c r="N59" s="52">
        <v>1270</v>
      </c>
      <c r="O59" s="10">
        <f t="shared" si="5"/>
        <v>63.44444444444445</v>
      </c>
      <c r="P59" s="22" t="s">
        <v>188</v>
      </c>
      <c r="Q59" s="21">
        <f>O59*0.05</f>
        <v>3.1722222222222225</v>
      </c>
      <c r="R59" s="52" t="s">
        <v>182</v>
      </c>
      <c r="S59" s="10">
        <f t="shared" si="6"/>
        <v>3.1722222222222225</v>
      </c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10">
        <f>O59*0.02</f>
        <v>1.268888888888889</v>
      </c>
      <c r="AG59" s="3">
        <f t="shared" si="7"/>
        <v>71.057777777777787</v>
      </c>
      <c r="AH59" s="60">
        <v>2019</v>
      </c>
      <c r="AI59" s="37" t="s">
        <v>351</v>
      </c>
      <c r="AJ59" s="39"/>
      <c r="AK59" s="3">
        <f t="shared" si="9"/>
        <v>57</v>
      </c>
    </row>
    <row r="60" spans="1:37" x14ac:dyDescent="0.25">
      <c r="A60" s="3">
        <f t="shared" si="8"/>
        <v>58</v>
      </c>
      <c r="B60" s="52" t="s">
        <v>141</v>
      </c>
      <c r="C60" s="51" t="s">
        <v>232</v>
      </c>
      <c r="D60" s="52" t="s">
        <v>142</v>
      </c>
      <c r="E60" s="9" t="s">
        <v>233</v>
      </c>
      <c r="F60" s="60" t="s">
        <v>15</v>
      </c>
      <c r="G60" s="8">
        <v>352</v>
      </c>
      <c r="H60" s="8">
        <v>600</v>
      </c>
      <c r="I60" s="8">
        <v>405</v>
      </c>
      <c r="J60" s="8">
        <v>600</v>
      </c>
      <c r="K60" s="8">
        <v>450</v>
      </c>
      <c r="L60" s="8">
        <v>600</v>
      </c>
      <c r="M60" s="52">
        <v>5400</v>
      </c>
      <c r="N60" s="52">
        <v>3664</v>
      </c>
      <c r="O60" s="10">
        <f t="shared" si="5"/>
        <v>67.652777777777771</v>
      </c>
      <c r="P60" s="8" t="s">
        <v>187</v>
      </c>
      <c r="Q60" s="8">
        <v>0</v>
      </c>
      <c r="R60" s="52" t="s">
        <v>182</v>
      </c>
      <c r="S60" s="10">
        <f t="shared" si="6"/>
        <v>3.3826388888888888</v>
      </c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10"/>
      <c r="AG60" s="3">
        <f t="shared" si="7"/>
        <v>71.035416666666663</v>
      </c>
      <c r="AH60" s="60">
        <v>2019</v>
      </c>
      <c r="AI60" s="37" t="s">
        <v>353</v>
      </c>
      <c r="AJ60" s="38" t="s">
        <v>186</v>
      </c>
      <c r="AK60" s="3">
        <f t="shared" si="9"/>
        <v>58</v>
      </c>
    </row>
    <row r="61" spans="1:37" x14ac:dyDescent="0.25">
      <c r="A61" s="3">
        <f t="shared" si="8"/>
        <v>59</v>
      </c>
      <c r="B61" s="52" t="s">
        <v>153</v>
      </c>
      <c r="C61" s="51" t="s">
        <v>193</v>
      </c>
      <c r="D61" s="52" t="s">
        <v>154</v>
      </c>
      <c r="E61" s="45" t="s">
        <v>197</v>
      </c>
      <c r="F61" s="60" t="s">
        <v>16</v>
      </c>
      <c r="G61" s="44">
        <v>159</v>
      </c>
      <c r="H61" s="44">
        <v>225</v>
      </c>
      <c r="I61" s="44">
        <v>131</v>
      </c>
      <c r="J61" s="44">
        <v>225</v>
      </c>
      <c r="K61" s="44">
        <v>151</v>
      </c>
      <c r="L61" s="44">
        <v>225</v>
      </c>
      <c r="M61" s="52">
        <v>2025</v>
      </c>
      <c r="N61" s="52">
        <v>1239</v>
      </c>
      <c r="O61" s="10">
        <f t="shared" si="5"/>
        <v>62.222222222222221</v>
      </c>
      <c r="P61" s="44" t="s">
        <v>188</v>
      </c>
      <c r="Q61" s="45">
        <f>O61*0.05</f>
        <v>3.1111111111111112</v>
      </c>
      <c r="R61" s="52" t="s">
        <v>182</v>
      </c>
      <c r="S61" s="10">
        <f t="shared" si="6"/>
        <v>3.1111111111111112</v>
      </c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10">
        <f>O61*0.02</f>
        <v>1.2444444444444445</v>
      </c>
      <c r="AG61" s="3">
        <f t="shared" si="7"/>
        <v>69.688888888888883</v>
      </c>
      <c r="AH61" s="53">
        <v>2018</v>
      </c>
      <c r="AI61" s="37" t="s">
        <v>351</v>
      </c>
      <c r="AJ61" s="46" t="s">
        <v>372</v>
      </c>
      <c r="AK61" s="3">
        <f t="shared" si="9"/>
        <v>59</v>
      </c>
    </row>
    <row r="62" spans="1:37" x14ac:dyDescent="0.25">
      <c r="A62" s="3">
        <f t="shared" si="8"/>
        <v>60</v>
      </c>
      <c r="B62" s="52" t="s">
        <v>149</v>
      </c>
      <c r="C62" s="51" t="s">
        <v>266</v>
      </c>
      <c r="D62" s="52" t="s">
        <v>150</v>
      </c>
      <c r="E62" s="20" t="s">
        <v>267</v>
      </c>
      <c r="F62" s="60" t="s">
        <v>15</v>
      </c>
      <c r="G62" s="11">
        <v>113</v>
      </c>
      <c r="H62" s="11">
        <v>225</v>
      </c>
      <c r="I62" s="11">
        <v>157</v>
      </c>
      <c r="J62" s="11">
        <v>225</v>
      </c>
      <c r="K62" s="11">
        <v>154</v>
      </c>
      <c r="L62" s="11">
        <v>225</v>
      </c>
      <c r="M62" s="52">
        <v>2025</v>
      </c>
      <c r="N62" s="52">
        <v>1232</v>
      </c>
      <c r="O62" s="10">
        <f t="shared" si="5"/>
        <v>61.333333333333329</v>
      </c>
      <c r="P62" s="11" t="s">
        <v>188</v>
      </c>
      <c r="Q62" s="11">
        <f>O62*0.05</f>
        <v>3.0666666666666664</v>
      </c>
      <c r="R62" s="52" t="s">
        <v>182</v>
      </c>
      <c r="S62" s="10">
        <f t="shared" si="6"/>
        <v>3.0666666666666664</v>
      </c>
      <c r="T62" s="11"/>
      <c r="U62" s="11">
        <f>O62*0.02</f>
        <v>1.2266666666666666</v>
      </c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0"/>
      <c r="AG62" s="3">
        <f t="shared" si="7"/>
        <v>68.693333333333328</v>
      </c>
      <c r="AH62" s="60">
        <v>2019</v>
      </c>
      <c r="AI62" s="37" t="s">
        <v>352</v>
      </c>
      <c r="AJ62" s="41"/>
      <c r="AK62" s="3">
        <f t="shared" si="9"/>
        <v>60</v>
      </c>
    </row>
    <row r="63" spans="1:37" x14ac:dyDescent="0.25">
      <c r="A63" s="3">
        <f t="shared" si="8"/>
        <v>61</v>
      </c>
      <c r="B63" s="52" t="s">
        <v>156</v>
      </c>
      <c r="C63" s="51" t="s">
        <v>279</v>
      </c>
      <c r="D63" s="52" t="s">
        <v>157</v>
      </c>
      <c r="E63" s="45" t="s">
        <v>280</v>
      </c>
      <c r="F63" s="60" t="s">
        <v>16</v>
      </c>
      <c r="G63" s="44">
        <v>127</v>
      </c>
      <c r="H63" s="44">
        <v>225</v>
      </c>
      <c r="I63" s="44">
        <v>139</v>
      </c>
      <c r="J63" s="44">
        <v>225</v>
      </c>
      <c r="K63" s="44">
        <v>136</v>
      </c>
      <c r="L63" s="44">
        <v>225</v>
      </c>
      <c r="M63" s="52">
        <v>2025</v>
      </c>
      <c r="N63" s="52">
        <v>1268</v>
      </c>
      <c r="O63" s="10">
        <f t="shared" si="5"/>
        <v>61.851851851851848</v>
      </c>
      <c r="P63" s="44" t="s">
        <v>188</v>
      </c>
      <c r="Q63" s="45">
        <f>O63*0.05</f>
        <v>3.0925925925925926</v>
      </c>
      <c r="R63" s="52" t="s">
        <v>182</v>
      </c>
      <c r="S63" s="10">
        <f t="shared" si="6"/>
        <v>3.0925925925925926</v>
      </c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10"/>
      <c r="AG63" s="3">
        <f t="shared" si="7"/>
        <v>68.037037037037038</v>
      </c>
      <c r="AH63" s="53">
        <v>2016</v>
      </c>
      <c r="AI63" s="37" t="s">
        <v>353</v>
      </c>
      <c r="AJ63" s="46" t="s">
        <v>356</v>
      </c>
      <c r="AK63" s="3">
        <f t="shared" si="9"/>
        <v>61</v>
      </c>
    </row>
    <row r="64" spans="1:37" ht="38.25" customHeight="1" x14ac:dyDescent="0.25">
      <c r="A64" s="3">
        <f t="shared" si="8"/>
        <v>62</v>
      </c>
      <c r="B64" s="52" t="s">
        <v>162</v>
      </c>
      <c r="C64" s="51" t="s">
        <v>243</v>
      </c>
      <c r="D64" s="52" t="s">
        <v>163</v>
      </c>
      <c r="E64" s="45" t="s">
        <v>244</v>
      </c>
      <c r="F64" s="60" t="s">
        <v>15</v>
      </c>
      <c r="G64" s="44">
        <v>128</v>
      </c>
      <c r="H64" s="44">
        <v>225</v>
      </c>
      <c r="I64" s="44">
        <v>113</v>
      </c>
      <c r="J64" s="44">
        <v>225</v>
      </c>
      <c r="K64" s="44">
        <v>148</v>
      </c>
      <c r="L64" s="44">
        <v>225</v>
      </c>
      <c r="M64" s="52">
        <v>2025</v>
      </c>
      <c r="N64" s="52">
        <v>1207</v>
      </c>
      <c r="O64" s="10">
        <f t="shared" si="5"/>
        <v>59.111111111111114</v>
      </c>
      <c r="P64" s="44" t="s">
        <v>188</v>
      </c>
      <c r="Q64" s="45">
        <f>O64*0.05</f>
        <v>2.9555555555555557</v>
      </c>
      <c r="R64" s="52" t="s">
        <v>182</v>
      </c>
      <c r="S64" s="10">
        <f t="shared" si="6"/>
        <v>2.9555555555555557</v>
      </c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10">
        <f>O64*0.02</f>
        <v>1.1822222222222223</v>
      </c>
      <c r="AG64" s="3">
        <f t="shared" si="7"/>
        <v>66.204444444444448</v>
      </c>
      <c r="AH64" s="53">
        <v>2017</v>
      </c>
      <c r="AI64" s="37" t="s">
        <v>353</v>
      </c>
      <c r="AJ64" s="47" t="s">
        <v>376</v>
      </c>
      <c r="AK64" s="3">
        <f t="shared" si="9"/>
        <v>62</v>
      </c>
    </row>
    <row r="65" spans="1:37" x14ac:dyDescent="0.25">
      <c r="A65" s="3">
        <f t="shared" si="8"/>
        <v>63</v>
      </c>
      <c r="B65" s="52" t="s">
        <v>165</v>
      </c>
      <c r="C65" s="51" t="s">
        <v>308</v>
      </c>
      <c r="D65" s="52" t="s">
        <v>166</v>
      </c>
      <c r="E65" s="1" t="s">
        <v>309</v>
      </c>
      <c r="F65" s="60" t="s">
        <v>16</v>
      </c>
      <c r="G65" s="3">
        <v>75</v>
      </c>
      <c r="H65" s="3">
        <v>150</v>
      </c>
      <c r="I65" s="3">
        <v>84</v>
      </c>
      <c r="J65" s="3">
        <v>150</v>
      </c>
      <c r="K65" s="3">
        <v>105</v>
      </c>
      <c r="L65" s="3">
        <v>150</v>
      </c>
      <c r="M65" s="52">
        <v>1350</v>
      </c>
      <c r="N65" s="52">
        <v>790</v>
      </c>
      <c r="O65" s="10">
        <f t="shared" si="5"/>
        <v>58.555555555555557</v>
      </c>
      <c r="P65" s="3" t="s">
        <v>287</v>
      </c>
      <c r="Q65" s="1">
        <v>0</v>
      </c>
      <c r="R65" s="52" t="s">
        <v>182</v>
      </c>
      <c r="S65" s="10">
        <f t="shared" si="6"/>
        <v>2.927777777777778</v>
      </c>
      <c r="AC65" s="3">
        <f>O65*0.05</f>
        <v>2.927777777777778</v>
      </c>
      <c r="AF65" s="10">
        <f>O65*0.02</f>
        <v>1.1711111111111112</v>
      </c>
      <c r="AG65" s="3">
        <f t="shared" si="7"/>
        <v>65.582222222222228</v>
      </c>
      <c r="AH65" s="53">
        <v>2015</v>
      </c>
      <c r="AI65" s="37" t="s">
        <v>353</v>
      </c>
      <c r="AJ65" s="40" t="s">
        <v>372</v>
      </c>
      <c r="AK65" s="3">
        <f t="shared" si="9"/>
        <v>63</v>
      </c>
    </row>
    <row r="66" spans="1:37" x14ac:dyDescent="0.25">
      <c r="A66" s="3">
        <f t="shared" si="8"/>
        <v>64</v>
      </c>
      <c r="B66" s="52" t="s">
        <v>158</v>
      </c>
      <c r="C66" s="51" t="s">
        <v>256</v>
      </c>
      <c r="D66" s="52" t="s">
        <v>159</v>
      </c>
      <c r="E66" s="1" t="s">
        <v>257</v>
      </c>
      <c r="F66" s="51" t="s">
        <v>265</v>
      </c>
      <c r="G66" s="3">
        <v>102</v>
      </c>
      <c r="H66" s="3">
        <v>225</v>
      </c>
      <c r="I66" s="3">
        <v>147</v>
      </c>
      <c r="J66" s="3">
        <v>225</v>
      </c>
      <c r="K66" s="3">
        <v>147</v>
      </c>
      <c r="L66" s="3">
        <v>225</v>
      </c>
      <c r="M66" s="52">
        <v>2025</v>
      </c>
      <c r="N66" s="52">
        <v>1162</v>
      </c>
      <c r="O66" s="10">
        <f t="shared" si="5"/>
        <v>57.703703703703702</v>
      </c>
      <c r="P66" s="3" t="s">
        <v>188</v>
      </c>
      <c r="Q66" s="1">
        <f>O66*0.05</f>
        <v>2.8851851851851853</v>
      </c>
      <c r="R66" s="52" t="s">
        <v>182</v>
      </c>
      <c r="S66" s="10">
        <f t="shared" si="6"/>
        <v>2.8851851851851853</v>
      </c>
      <c r="AF66" s="10">
        <f>O66*0.02</f>
        <v>1.154074074074074</v>
      </c>
      <c r="AG66" s="3">
        <f t="shared" si="7"/>
        <v>64.628148148148142</v>
      </c>
      <c r="AH66" s="60">
        <v>2019</v>
      </c>
      <c r="AI66" s="42" t="s">
        <v>184</v>
      </c>
      <c r="AJ66" s="40"/>
      <c r="AK66" s="3">
        <f t="shared" si="9"/>
        <v>64</v>
      </c>
    </row>
    <row r="67" spans="1:37" x14ac:dyDescent="0.25">
      <c r="A67" s="3">
        <f t="shared" si="8"/>
        <v>65</v>
      </c>
      <c r="B67" s="52" t="s">
        <v>155</v>
      </c>
      <c r="C67" s="51" t="s">
        <v>192</v>
      </c>
      <c r="D67" s="52" t="s">
        <v>19</v>
      </c>
      <c r="E67" s="1" t="s">
        <v>198</v>
      </c>
      <c r="F67" s="51" t="s">
        <v>16</v>
      </c>
      <c r="G67" s="3">
        <v>147</v>
      </c>
      <c r="H67" s="3">
        <v>225</v>
      </c>
      <c r="I67" s="3">
        <v>128</v>
      </c>
      <c r="J67" s="3">
        <v>225</v>
      </c>
      <c r="K67" s="3">
        <v>124</v>
      </c>
      <c r="L67" s="3">
        <v>225</v>
      </c>
      <c r="M67" s="52">
        <v>2025</v>
      </c>
      <c r="N67" s="52">
        <v>1157</v>
      </c>
      <c r="O67" s="10">
        <f t="shared" ref="O67:O76" si="10">(G67+I67+K67+N67)/(H67+J67+L67+M67)*100</f>
        <v>57.629629629629633</v>
      </c>
      <c r="P67" s="3" t="s">
        <v>188</v>
      </c>
      <c r="Q67" s="1">
        <f>O67*0.05</f>
        <v>2.8814814814814818</v>
      </c>
      <c r="R67" s="52" t="s">
        <v>182</v>
      </c>
      <c r="S67" s="10">
        <f t="shared" ref="S67:S76" si="11">O67*0.05</f>
        <v>2.8814814814814818</v>
      </c>
      <c r="AF67" s="10">
        <f>O67*0.02</f>
        <v>1.1525925925925926</v>
      </c>
      <c r="AG67" s="3">
        <f t="shared" ref="AG67:AG76" si="12">O67+Q67+S67+U67+W67+Y67+AA67+AC67+AF67</f>
        <v>64.54518518518519</v>
      </c>
      <c r="AH67" s="53">
        <v>2018</v>
      </c>
      <c r="AI67" s="42" t="s">
        <v>184</v>
      </c>
      <c r="AJ67" s="43" t="s">
        <v>372</v>
      </c>
      <c r="AK67" s="3">
        <f t="shared" si="9"/>
        <v>65</v>
      </c>
    </row>
    <row r="68" spans="1:37" x14ac:dyDescent="0.25">
      <c r="A68" s="3">
        <f t="shared" ref="A68:A76" si="13">A67+1</f>
        <v>66</v>
      </c>
      <c r="B68" s="52" t="s">
        <v>160</v>
      </c>
      <c r="C68" s="51" t="s">
        <v>333</v>
      </c>
      <c r="D68" s="52" t="s">
        <v>161</v>
      </c>
      <c r="E68" s="1" t="s">
        <v>334</v>
      </c>
      <c r="F68" s="60" t="s">
        <v>16</v>
      </c>
      <c r="G68" s="3">
        <v>348</v>
      </c>
      <c r="H68" s="3">
        <v>600</v>
      </c>
      <c r="I68" s="3">
        <v>420</v>
      </c>
      <c r="J68" s="3">
        <v>600</v>
      </c>
      <c r="K68" s="3">
        <v>347</v>
      </c>
      <c r="L68" s="3">
        <v>600</v>
      </c>
      <c r="M68" s="52">
        <v>5400</v>
      </c>
      <c r="N68" s="52">
        <v>3267</v>
      </c>
      <c r="O68" s="10">
        <f t="shared" si="10"/>
        <v>60.861111111111107</v>
      </c>
      <c r="P68" s="3" t="s">
        <v>335</v>
      </c>
      <c r="Q68" s="1"/>
      <c r="R68" s="52" t="s">
        <v>182</v>
      </c>
      <c r="S68" s="10">
        <f t="shared" si="11"/>
        <v>3.0430555555555556</v>
      </c>
      <c r="U68" s="22"/>
      <c r="AF68" s="10"/>
      <c r="AG68" s="3">
        <f t="shared" si="12"/>
        <v>63.904166666666661</v>
      </c>
      <c r="AH68" s="60">
        <v>2019</v>
      </c>
      <c r="AI68" s="37" t="s">
        <v>353</v>
      </c>
      <c r="AJ68" s="40"/>
      <c r="AK68" s="3">
        <f t="shared" ref="AK68:AK76" si="14">AK67+1</f>
        <v>66</v>
      </c>
    </row>
    <row r="69" spans="1:37" x14ac:dyDescent="0.25">
      <c r="A69" s="3">
        <f t="shared" si="13"/>
        <v>67</v>
      </c>
      <c r="B69" s="52" t="s">
        <v>169</v>
      </c>
      <c r="C69" s="51" t="s">
        <v>300</v>
      </c>
      <c r="D69" s="52" t="s">
        <v>170</v>
      </c>
      <c r="E69" s="1" t="s">
        <v>301</v>
      </c>
      <c r="F69" s="60" t="s">
        <v>16</v>
      </c>
      <c r="G69" s="3">
        <v>70</v>
      </c>
      <c r="H69" s="3">
        <v>150</v>
      </c>
      <c r="I69" s="3">
        <v>99</v>
      </c>
      <c r="J69" s="3">
        <v>150</v>
      </c>
      <c r="K69" s="3">
        <v>85</v>
      </c>
      <c r="L69" s="3">
        <v>150</v>
      </c>
      <c r="M69" s="52">
        <v>1350</v>
      </c>
      <c r="N69" s="52">
        <v>750</v>
      </c>
      <c r="O69" s="10">
        <f t="shared" si="10"/>
        <v>55.777777777777779</v>
      </c>
      <c r="P69" s="3" t="s">
        <v>287</v>
      </c>
      <c r="Q69" s="1">
        <v>0</v>
      </c>
      <c r="R69" s="52" t="s">
        <v>182</v>
      </c>
      <c r="S69" s="10">
        <f t="shared" si="11"/>
        <v>2.7888888888888892</v>
      </c>
      <c r="AC69" s="3">
        <f>O69*0.05</f>
        <v>2.7888888888888892</v>
      </c>
      <c r="AF69" s="10">
        <f>O69*0.02</f>
        <v>1.1155555555555556</v>
      </c>
      <c r="AG69" s="3">
        <f t="shared" si="12"/>
        <v>62.471111111111114</v>
      </c>
      <c r="AH69" s="53">
        <v>2016</v>
      </c>
      <c r="AI69" s="37" t="s">
        <v>353</v>
      </c>
      <c r="AJ69" s="40" t="s">
        <v>372</v>
      </c>
      <c r="AK69" s="3">
        <f t="shared" si="14"/>
        <v>67</v>
      </c>
    </row>
    <row r="70" spans="1:37" x14ac:dyDescent="0.25">
      <c r="A70" s="3">
        <f t="shared" si="13"/>
        <v>68</v>
      </c>
      <c r="B70" s="52" t="s">
        <v>167</v>
      </c>
      <c r="C70" s="51" t="s">
        <v>228</v>
      </c>
      <c r="D70" s="52" t="s">
        <v>168</v>
      </c>
      <c r="E70" s="1" t="s">
        <v>229</v>
      </c>
      <c r="F70" s="60" t="s">
        <v>16</v>
      </c>
      <c r="G70" s="3">
        <v>110</v>
      </c>
      <c r="H70" s="3">
        <v>225</v>
      </c>
      <c r="I70" s="3">
        <v>153</v>
      </c>
      <c r="J70" s="3">
        <v>225</v>
      </c>
      <c r="K70" s="3">
        <v>128</v>
      </c>
      <c r="L70" s="3">
        <v>225</v>
      </c>
      <c r="M70" s="52">
        <v>2025</v>
      </c>
      <c r="N70" s="52">
        <v>1133</v>
      </c>
      <c r="O70" s="10">
        <f t="shared" si="10"/>
        <v>56.444444444444443</v>
      </c>
      <c r="P70" s="3" t="s">
        <v>188</v>
      </c>
      <c r="Q70" s="1">
        <f>O70*0.05</f>
        <v>2.8222222222222224</v>
      </c>
      <c r="R70" s="52" t="s">
        <v>182</v>
      </c>
      <c r="S70" s="10">
        <f t="shared" si="11"/>
        <v>2.8222222222222224</v>
      </c>
      <c r="AF70" s="10"/>
      <c r="AG70" s="3">
        <f t="shared" si="12"/>
        <v>62.088888888888889</v>
      </c>
      <c r="AH70" s="53">
        <v>2017</v>
      </c>
      <c r="AI70" s="42"/>
      <c r="AJ70" s="40" t="s">
        <v>372</v>
      </c>
      <c r="AK70" s="3">
        <f t="shared" si="14"/>
        <v>68</v>
      </c>
    </row>
    <row r="71" spans="1:37" x14ac:dyDescent="0.25">
      <c r="A71" s="3">
        <f t="shared" si="13"/>
        <v>69</v>
      </c>
      <c r="B71" s="52" t="s">
        <v>164</v>
      </c>
      <c r="C71" s="51" t="s">
        <v>331</v>
      </c>
      <c r="D71" s="52" t="s">
        <v>20</v>
      </c>
      <c r="E71" s="1" t="s">
        <v>332</v>
      </c>
      <c r="F71" s="60" t="s">
        <v>16</v>
      </c>
      <c r="G71" s="3">
        <v>121</v>
      </c>
      <c r="H71" s="3">
        <v>225</v>
      </c>
      <c r="I71" s="3">
        <v>117</v>
      </c>
      <c r="J71" s="3">
        <v>225</v>
      </c>
      <c r="K71" s="3">
        <v>115</v>
      </c>
      <c r="L71" s="3">
        <v>225</v>
      </c>
      <c r="M71" s="52">
        <v>2025</v>
      </c>
      <c r="N71" s="52">
        <v>1127</v>
      </c>
      <c r="O71" s="10">
        <f t="shared" si="10"/>
        <v>54.814814814814817</v>
      </c>
      <c r="P71" s="3" t="s">
        <v>188</v>
      </c>
      <c r="Q71" s="1">
        <f>O71*0.05</f>
        <v>2.7407407407407409</v>
      </c>
      <c r="R71" s="52" t="s">
        <v>182</v>
      </c>
      <c r="S71" s="10">
        <f t="shared" si="11"/>
        <v>2.7407407407407409</v>
      </c>
      <c r="U71" s="11">
        <f>O71*0.02</f>
        <v>1.0962962962962963</v>
      </c>
      <c r="AF71" s="10"/>
      <c r="AG71" s="3">
        <f t="shared" si="12"/>
        <v>61.392592592592592</v>
      </c>
      <c r="AH71" s="60">
        <v>2019</v>
      </c>
      <c r="AI71" s="37" t="s">
        <v>354</v>
      </c>
      <c r="AJ71" s="40"/>
      <c r="AK71" s="3">
        <f t="shared" si="14"/>
        <v>69</v>
      </c>
    </row>
    <row r="72" spans="1:37" x14ac:dyDescent="0.25">
      <c r="A72" s="3">
        <f t="shared" si="13"/>
        <v>70</v>
      </c>
      <c r="B72" s="52" t="s">
        <v>173</v>
      </c>
      <c r="C72" s="51" t="s">
        <v>336</v>
      </c>
      <c r="D72" s="52" t="s">
        <v>174</v>
      </c>
      <c r="E72" s="1" t="s">
        <v>337</v>
      </c>
      <c r="F72" s="60" t="s">
        <v>16</v>
      </c>
      <c r="G72" s="3">
        <v>106</v>
      </c>
      <c r="H72" s="3">
        <v>225</v>
      </c>
      <c r="I72" s="3">
        <v>133</v>
      </c>
      <c r="J72" s="3">
        <v>225</v>
      </c>
      <c r="K72" s="3">
        <v>130</v>
      </c>
      <c r="L72" s="3">
        <v>225</v>
      </c>
      <c r="M72" s="52">
        <v>2025</v>
      </c>
      <c r="N72" s="52">
        <v>1077</v>
      </c>
      <c r="O72" s="10">
        <f t="shared" si="10"/>
        <v>53.555555555555557</v>
      </c>
      <c r="P72" s="3" t="s">
        <v>188</v>
      </c>
      <c r="Q72" s="1">
        <f>O72*0.05</f>
        <v>2.677777777777778</v>
      </c>
      <c r="R72" s="52" t="s">
        <v>182</v>
      </c>
      <c r="S72" s="10">
        <f t="shared" si="11"/>
        <v>2.677777777777778</v>
      </c>
      <c r="AF72" s="10">
        <f>O72*0.02</f>
        <v>1.0711111111111111</v>
      </c>
      <c r="AG72" s="3">
        <f t="shared" si="12"/>
        <v>59.982222222222219</v>
      </c>
      <c r="AH72" s="60">
        <v>2019</v>
      </c>
      <c r="AI72" s="42" t="s">
        <v>184</v>
      </c>
      <c r="AJ72" s="40"/>
      <c r="AK72" s="3">
        <f t="shared" si="14"/>
        <v>70</v>
      </c>
    </row>
    <row r="73" spans="1:37" x14ac:dyDescent="0.25">
      <c r="A73" s="3">
        <f t="shared" si="13"/>
        <v>71</v>
      </c>
      <c r="B73" s="52" t="s">
        <v>175</v>
      </c>
      <c r="C73" s="51" t="s">
        <v>296</v>
      </c>
      <c r="D73" s="52" t="s">
        <v>176</v>
      </c>
      <c r="E73" s="1" t="s">
        <v>297</v>
      </c>
      <c r="F73" s="60" t="s">
        <v>18</v>
      </c>
      <c r="G73" s="3">
        <v>111</v>
      </c>
      <c r="H73" s="3">
        <v>225</v>
      </c>
      <c r="I73" s="3">
        <v>128</v>
      </c>
      <c r="J73" s="3">
        <v>225</v>
      </c>
      <c r="K73" s="3">
        <v>104</v>
      </c>
      <c r="L73" s="3">
        <v>225</v>
      </c>
      <c r="M73" s="52">
        <v>2025</v>
      </c>
      <c r="N73" s="52">
        <v>1040</v>
      </c>
      <c r="O73" s="10">
        <f t="shared" si="10"/>
        <v>51.222222222222221</v>
      </c>
      <c r="P73" s="3" t="s">
        <v>188</v>
      </c>
      <c r="Q73" s="1">
        <f>O73*0.05</f>
        <v>2.5611111111111113</v>
      </c>
      <c r="R73" s="52" t="s">
        <v>182</v>
      </c>
      <c r="S73" s="10">
        <f t="shared" si="11"/>
        <v>2.5611111111111113</v>
      </c>
      <c r="U73" s="44"/>
      <c r="AC73" s="3">
        <f>O73*0.05</f>
        <v>2.5611111111111113</v>
      </c>
      <c r="AF73" s="10">
        <f>O73*0.02</f>
        <v>1.0244444444444445</v>
      </c>
      <c r="AG73" s="3">
        <f t="shared" si="12"/>
        <v>59.929999999999993</v>
      </c>
      <c r="AH73" s="60">
        <v>2019</v>
      </c>
      <c r="AI73" s="42"/>
      <c r="AJ73" s="40"/>
      <c r="AK73" s="3">
        <f t="shared" si="14"/>
        <v>71</v>
      </c>
    </row>
    <row r="74" spans="1:37" x14ac:dyDescent="0.25">
      <c r="A74" s="3">
        <f t="shared" si="13"/>
        <v>72</v>
      </c>
      <c r="B74" s="52" t="s">
        <v>171</v>
      </c>
      <c r="C74" s="51" t="s">
        <v>245</v>
      </c>
      <c r="D74" s="52" t="s">
        <v>172</v>
      </c>
      <c r="E74" s="1" t="s">
        <v>246</v>
      </c>
      <c r="F74" s="60" t="s">
        <v>16</v>
      </c>
      <c r="G74" s="3">
        <v>107</v>
      </c>
      <c r="H74" s="3">
        <v>225</v>
      </c>
      <c r="I74" s="3">
        <v>111</v>
      </c>
      <c r="J74" s="3">
        <v>225</v>
      </c>
      <c r="K74" s="3">
        <v>130</v>
      </c>
      <c r="L74" s="3">
        <v>225</v>
      </c>
      <c r="M74" s="52">
        <v>2025</v>
      </c>
      <c r="N74" s="52">
        <v>1066</v>
      </c>
      <c r="O74" s="10">
        <f t="shared" si="10"/>
        <v>52.370370370370367</v>
      </c>
      <c r="P74" s="3" t="s">
        <v>188</v>
      </c>
      <c r="Q74" s="1">
        <f>O74*0.05</f>
        <v>2.6185185185185187</v>
      </c>
      <c r="R74" s="52" t="s">
        <v>182</v>
      </c>
      <c r="S74" s="10">
        <f t="shared" si="11"/>
        <v>2.6185185185185187</v>
      </c>
      <c r="AF74" s="10"/>
      <c r="AG74" s="3">
        <f t="shared" si="12"/>
        <v>57.607407407407408</v>
      </c>
      <c r="AH74" s="53">
        <v>2017</v>
      </c>
      <c r="AI74" s="42"/>
      <c r="AJ74" s="40" t="s">
        <v>372</v>
      </c>
      <c r="AK74" s="3">
        <f t="shared" si="14"/>
        <v>72</v>
      </c>
    </row>
    <row r="75" spans="1:37" x14ac:dyDescent="0.25">
      <c r="A75" s="3">
        <f t="shared" si="13"/>
        <v>73</v>
      </c>
      <c r="B75" s="52" t="s">
        <v>38</v>
      </c>
      <c r="C75" s="51" t="s">
        <v>343</v>
      </c>
      <c r="D75" s="52" t="s">
        <v>39</v>
      </c>
      <c r="E75" s="9" t="s">
        <v>344</v>
      </c>
      <c r="F75" s="60" t="s">
        <v>32</v>
      </c>
      <c r="G75" s="8"/>
      <c r="H75" s="8"/>
      <c r="I75" s="8"/>
      <c r="J75" s="8"/>
      <c r="K75" s="8"/>
      <c r="L75" s="8"/>
      <c r="M75" s="52">
        <v>50</v>
      </c>
      <c r="N75" s="52">
        <v>42</v>
      </c>
      <c r="O75" s="10">
        <f t="shared" si="10"/>
        <v>84</v>
      </c>
      <c r="P75" s="8" t="s">
        <v>345</v>
      </c>
      <c r="Q75" s="8"/>
      <c r="R75" s="52" t="s">
        <v>182</v>
      </c>
      <c r="S75" s="10">
        <f t="shared" si="11"/>
        <v>4.2</v>
      </c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10">
        <f>O75*0.02</f>
        <v>1.68</v>
      </c>
      <c r="AG75" s="3">
        <f t="shared" si="12"/>
        <v>89.88000000000001</v>
      </c>
      <c r="AH75" s="60">
        <v>2019</v>
      </c>
      <c r="AI75" s="37" t="s">
        <v>351</v>
      </c>
      <c r="AJ75" s="38" t="s">
        <v>361</v>
      </c>
      <c r="AK75" s="3">
        <f t="shared" si="14"/>
        <v>73</v>
      </c>
    </row>
    <row r="76" spans="1:37" x14ac:dyDescent="0.25">
      <c r="A76" s="3">
        <f t="shared" si="13"/>
        <v>74</v>
      </c>
      <c r="B76" s="52" t="s">
        <v>41</v>
      </c>
      <c r="C76" s="51" t="s">
        <v>247</v>
      </c>
      <c r="D76" s="52" t="s">
        <v>42</v>
      </c>
      <c r="E76" s="9" t="s">
        <v>248</v>
      </c>
      <c r="F76" s="60" t="s">
        <v>32</v>
      </c>
      <c r="G76" s="8"/>
      <c r="H76" s="8"/>
      <c r="I76" s="8"/>
      <c r="J76" s="8"/>
      <c r="K76" s="8"/>
      <c r="L76" s="8"/>
      <c r="M76" s="52">
        <v>246</v>
      </c>
      <c r="N76" s="52">
        <v>199</v>
      </c>
      <c r="O76" s="10">
        <f t="shared" si="10"/>
        <v>80.894308943089428</v>
      </c>
      <c r="P76" s="8" t="s">
        <v>249</v>
      </c>
      <c r="Q76" s="8">
        <v>0</v>
      </c>
      <c r="R76" s="52" t="s">
        <v>182</v>
      </c>
      <c r="S76" s="10">
        <f t="shared" si="11"/>
        <v>4.0447154471544717</v>
      </c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10">
        <f>O76*0.02</f>
        <v>1.6178861788617886</v>
      </c>
      <c r="AG76" s="3">
        <f t="shared" si="12"/>
        <v>86.556910569105696</v>
      </c>
      <c r="AH76" s="60">
        <v>2019</v>
      </c>
      <c r="AI76" s="37" t="s">
        <v>351</v>
      </c>
      <c r="AJ76" s="38" t="s">
        <v>361</v>
      </c>
      <c r="AK76" s="3">
        <f t="shared" si="14"/>
        <v>74</v>
      </c>
    </row>
    <row r="82" spans="1:39" ht="86.25" customHeight="1" x14ac:dyDescent="0.35">
      <c r="A82" s="68" t="s">
        <v>366</v>
      </c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</row>
    <row r="83" spans="1:39" ht="105" x14ac:dyDescent="0.25">
      <c r="A83" s="25" t="s">
        <v>17</v>
      </c>
      <c r="B83" s="31" t="s">
        <v>36</v>
      </c>
      <c r="C83" s="32" t="s">
        <v>190</v>
      </c>
      <c r="D83" s="33" t="s">
        <v>37</v>
      </c>
      <c r="E83" s="24" t="s">
        <v>0</v>
      </c>
      <c r="F83" s="32" t="s">
        <v>177</v>
      </c>
      <c r="G83" s="24" t="s">
        <v>2</v>
      </c>
      <c r="H83" s="24" t="s">
        <v>3</v>
      </c>
      <c r="I83" s="24" t="s">
        <v>4</v>
      </c>
      <c r="J83" s="24" t="s">
        <v>5</v>
      </c>
      <c r="K83" s="24" t="s">
        <v>6</v>
      </c>
      <c r="L83" s="24" t="s">
        <v>7</v>
      </c>
      <c r="M83" s="32" t="s">
        <v>179</v>
      </c>
      <c r="N83" s="32" t="s">
        <v>180</v>
      </c>
      <c r="O83" s="25" t="s">
        <v>24</v>
      </c>
      <c r="P83" s="24" t="s">
        <v>1</v>
      </c>
      <c r="Q83" s="25" t="s">
        <v>25</v>
      </c>
      <c r="R83" s="32" t="s">
        <v>181</v>
      </c>
      <c r="S83" s="25" t="s">
        <v>26</v>
      </c>
      <c r="T83" s="24" t="s">
        <v>8</v>
      </c>
      <c r="U83" s="25" t="s">
        <v>27</v>
      </c>
      <c r="V83" s="24" t="s">
        <v>9</v>
      </c>
      <c r="W83" s="25" t="s">
        <v>28</v>
      </c>
      <c r="X83" s="24" t="s">
        <v>10</v>
      </c>
      <c r="Y83" s="25" t="s">
        <v>29</v>
      </c>
      <c r="Z83" s="24" t="s">
        <v>11</v>
      </c>
      <c r="AA83" s="25" t="s">
        <v>30</v>
      </c>
      <c r="AB83" s="24" t="s">
        <v>12</v>
      </c>
      <c r="AC83" s="25" t="s">
        <v>33</v>
      </c>
      <c r="AD83" s="24" t="s">
        <v>13</v>
      </c>
      <c r="AE83" s="24" t="s">
        <v>35</v>
      </c>
      <c r="AF83" s="25" t="s">
        <v>189</v>
      </c>
      <c r="AG83" s="25" t="s">
        <v>31</v>
      </c>
      <c r="AH83" s="32" t="s">
        <v>185</v>
      </c>
      <c r="AI83" s="33" t="s">
        <v>183</v>
      </c>
      <c r="AJ83" s="34" t="s">
        <v>14</v>
      </c>
      <c r="AK83" s="25" t="s">
        <v>17</v>
      </c>
    </row>
    <row r="84" spans="1:39" x14ac:dyDescent="0.25">
      <c r="A84" s="3">
        <v>1</v>
      </c>
      <c r="B84" s="27" t="s">
        <v>105</v>
      </c>
      <c r="C84" s="26" t="s">
        <v>270</v>
      </c>
      <c r="D84" s="27" t="s">
        <v>106</v>
      </c>
      <c r="E84" s="48" t="s">
        <v>271</v>
      </c>
      <c r="F84" s="29" t="s">
        <v>178</v>
      </c>
      <c r="G84" s="7">
        <v>172</v>
      </c>
      <c r="H84" s="7">
        <v>225</v>
      </c>
      <c r="I84" s="7">
        <v>147</v>
      </c>
      <c r="J84" s="7">
        <v>225</v>
      </c>
      <c r="K84" s="7">
        <v>142</v>
      </c>
      <c r="L84" s="7">
        <v>225</v>
      </c>
      <c r="M84" s="27">
        <v>2025</v>
      </c>
      <c r="N84" s="27">
        <v>1408</v>
      </c>
      <c r="O84" s="10">
        <f>(G84+I84+K84+N84)/(H84+J84+L84+M84)*100</f>
        <v>69.222222222222214</v>
      </c>
      <c r="P84" s="7" t="s">
        <v>188</v>
      </c>
      <c r="Q84" s="10">
        <f>O84*0.05</f>
        <v>3.4611111111111108</v>
      </c>
      <c r="R84" s="27" t="s">
        <v>182</v>
      </c>
      <c r="S84" s="10">
        <f>O84*0.05</f>
        <v>3.4611111111111108</v>
      </c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10"/>
      <c r="AF84" s="10"/>
      <c r="AG84" s="3">
        <f>O84+Q84+S84+U84+W84+Y84+AA84+AC84+AF84</f>
        <v>76.144444444444431</v>
      </c>
      <c r="AH84" s="30">
        <v>2016</v>
      </c>
      <c r="AI84" s="35" t="s">
        <v>353</v>
      </c>
      <c r="AJ84" s="36" t="s">
        <v>371</v>
      </c>
      <c r="AK84" s="3">
        <v>1</v>
      </c>
    </row>
    <row r="85" spans="1:39" ht="66" customHeight="1" x14ac:dyDescent="0.35">
      <c r="A85" s="68" t="s">
        <v>365</v>
      </c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9"/>
      <c r="M85" s="27"/>
      <c r="N85" s="27"/>
      <c r="O85" s="10"/>
      <c r="P85" s="7"/>
      <c r="Q85" s="10"/>
      <c r="R85" s="27"/>
      <c r="S85" s="10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10"/>
      <c r="AF85" s="10"/>
      <c r="AH85" s="30"/>
      <c r="AI85" s="35"/>
      <c r="AJ85" s="36"/>
    </row>
    <row r="86" spans="1:39" ht="105" x14ac:dyDescent="0.25">
      <c r="A86" s="25" t="s">
        <v>17</v>
      </c>
      <c r="B86" s="31" t="s">
        <v>36</v>
      </c>
      <c r="C86" s="32" t="s">
        <v>190</v>
      </c>
      <c r="D86" s="33" t="s">
        <v>37</v>
      </c>
      <c r="E86" s="24" t="s">
        <v>0</v>
      </c>
      <c r="F86" s="32" t="s">
        <v>177</v>
      </c>
      <c r="G86" s="24" t="s">
        <v>2</v>
      </c>
      <c r="H86" s="24" t="s">
        <v>3</v>
      </c>
      <c r="I86" s="24" t="s">
        <v>4</v>
      </c>
      <c r="J86" s="24" t="s">
        <v>5</v>
      </c>
      <c r="K86" s="24" t="s">
        <v>6</v>
      </c>
      <c r="L86" s="24" t="s">
        <v>7</v>
      </c>
      <c r="M86" s="32" t="s">
        <v>179</v>
      </c>
      <c r="N86" s="32" t="s">
        <v>180</v>
      </c>
      <c r="O86" s="25" t="s">
        <v>24</v>
      </c>
      <c r="P86" s="24" t="s">
        <v>1</v>
      </c>
      <c r="Q86" s="25" t="s">
        <v>25</v>
      </c>
      <c r="R86" s="32" t="s">
        <v>181</v>
      </c>
      <c r="S86" s="25" t="s">
        <v>26</v>
      </c>
      <c r="T86" s="24" t="s">
        <v>8</v>
      </c>
      <c r="U86" s="25" t="s">
        <v>27</v>
      </c>
      <c r="V86" s="24" t="s">
        <v>9</v>
      </c>
      <c r="W86" s="25" t="s">
        <v>28</v>
      </c>
      <c r="X86" s="24" t="s">
        <v>10</v>
      </c>
      <c r="Y86" s="25" t="s">
        <v>29</v>
      </c>
      <c r="Z86" s="24" t="s">
        <v>11</v>
      </c>
      <c r="AA86" s="25" t="s">
        <v>30</v>
      </c>
      <c r="AB86" s="24" t="s">
        <v>12</v>
      </c>
      <c r="AC86" s="25" t="s">
        <v>33</v>
      </c>
      <c r="AD86" s="24" t="s">
        <v>13</v>
      </c>
      <c r="AE86" s="24" t="s">
        <v>35</v>
      </c>
      <c r="AF86" s="25" t="s">
        <v>189</v>
      </c>
      <c r="AG86" s="25" t="s">
        <v>31</v>
      </c>
      <c r="AH86" s="32" t="s">
        <v>185</v>
      </c>
      <c r="AI86" s="33" t="s">
        <v>183</v>
      </c>
      <c r="AJ86" s="34" t="s">
        <v>14</v>
      </c>
      <c r="AK86" s="25" t="s">
        <v>17</v>
      </c>
    </row>
    <row r="87" spans="1:39" ht="41.25" customHeight="1" x14ac:dyDescent="0.25">
      <c r="A87" s="3">
        <v>1</v>
      </c>
      <c r="B87" s="52" t="s">
        <v>74</v>
      </c>
      <c r="C87" s="51" t="s">
        <v>310</v>
      </c>
      <c r="D87" s="52" t="s">
        <v>22</v>
      </c>
      <c r="E87" s="9" t="s">
        <v>311</v>
      </c>
      <c r="F87" s="51" t="s">
        <v>265</v>
      </c>
      <c r="G87" s="8">
        <v>190</v>
      </c>
      <c r="H87" s="8">
        <v>225</v>
      </c>
      <c r="I87" s="8">
        <v>181</v>
      </c>
      <c r="J87" s="8">
        <v>225</v>
      </c>
      <c r="K87" s="8">
        <v>185</v>
      </c>
      <c r="L87" s="8">
        <v>225</v>
      </c>
      <c r="M87" s="52">
        <v>2025</v>
      </c>
      <c r="N87" s="52">
        <v>1501</v>
      </c>
      <c r="O87" s="10">
        <f>(G87+I87+K87+N87)/(H87+J87+L87+M87)*100</f>
        <v>76.18518518518519</v>
      </c>
      <c r="P87" s="8" t="s">
        <v>188</v>
      </c>
      <c r="Q87" s="8">
        <f>O87*0.05</f>
        <v>3.8092592592592598</v>
      </c>
      <c r="R87" s="52" t="s">
        <v>182</v>
      </c>
      <c r="S87" s="10">
        <f>O87*0.05</f>
        <v>3.8092592592592598</v>
      </c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10"/>
      <c r="AG87" s="3">
        <f>O87+Q87+S87+U87+W87+Y87+AA87+AC87+AF87</f>
        <v>83.803703703703718</v>
      </c>
      <c r="AH87" s="53">
        <v>2017</v>
      </c>
      <c r="AI87" s="54" t="s">
        <v>353</v>
      </c>
      <c r="AJ87" s="55" t="s">
        <v>377</v>
      </c>
      <c r="AK87" s="3">
        <v>1</v>
      </c>
      <c r="AL87" s="1"/>
      <c r="AM87" s="1"/>
    </row>
    <row r="88" spans="1:39" x14ac:dyDescent="0.25">
      <c r="A88" s="3">
        <v>2</v>
      </c>
      <c r="B88" s="14" t="s">
        <v>147</v>
      </c>
      <c r="C88" s="12" t="s">
        <v>283</v>
      </c>
      <c r="D88" s="14" t="s">
        <v>148</v>
      </c>
      <c r="E88" s="4" t="s">
        <v>284</v>
      </c>
      <c r="F88" s="12" t="s">
        <v>265</v>
      </c>
      <c r="G88" s="5">
        <v>140</v>
      </c>
      <c r="H88" s="5">
        <v>225</v>
      </c>
      <c r="I88" s="5">
        <v>147</v>
      </c>
      <c r="J88" s="5">
        <v>225</v>
      </c>
      <c r="K88" s="5">
        <v>149</v>
      </c>
      <c r="L88" s="5">
        <v>225</v>
      </c>
      <c r="M88" s="14">
        <v>2025</v>
      </c>
      <c r="N88" s="14">
        <v>1352</v>
      </c>
      <c r="O88" s="10">
        <f>(G88+I88+K88+N88)/(H88+J88+L88+M88)*100</f>
        <v>66.222222222222229</v>
      </c>
      <c r="P88" s="5" t="s">
        <v>188</v>
      </c>
      <c r="Q88" s="5">
        <f>O88*0.05</f>
        <v>3.3111111111111118</v>
      </c>
      <c r="R88" s="14" t="s">
        <v>182</v>
      </c>
      <c r="S88" s="10">
        <f>O88*0.05</f>
        <v>3.3111111111111118</v>
      </c>
      <c r="T88" s="5"/>
      <c r="U88" s="8">
        <f>O88*0.02</f>
        <v>1.3244444444444445</v>
      </c>
      <c r="V88" s="5"/>
      <c r="W88" s="5"/>
      <c r="X88" s="5"/>
      <c r="Y88" s="5"/>
      <c r="Z88" s="5"/>
      <c r="AA88" s="5"/>
      <c r="AB88" s="5"/>
      <c r="AC88" s="5"/>
      <c r="AD88" s="5"/>
      <c r="AE88" s="8"/>
      <c r="AF88" s="10"/>
      <c r="AG88" s="3">
        <f>O88+Q88+S88+U88+W88+Y88+AA88+AC88+AF88</f>
        <v>74.168888888888901</v>
      </c>
      <c r="AH88" s="15">
        <v>2019</v>
      </c>
      <c r="AI88" s="37" t="s">
        <v>353</v>
      </c>
      <c r="AJ88" s="38"/>
      <c r="AK88" s="3">
        <v>2</v>
      </c>
    </row>
    <row r="89" spans="1:39" x14ac:dyDescent="0.25">
      <c r="A89" s="3">
        <v>3</v>
      </c>
      <c r="B89" s="14" t="s">
        <v>158</v>
      </c>
      <c r="C89" s="12" t="s">
        <v>256</v>
      </c>
      <c r="D89" s="14" t="s">
        <v>159</v>
      </c>
      <c r="E89" s="21" t="s">
        <v>257</v>
      </c>
      <c r="F89" s="12" t="s">
        <v>265</v>
      </c>
      <c r="G89" s="22">
        <v>102</v>
      </c>
      <c r="H89" s="22">
        <v>225</v>
      </c>
      <c r="I89" s="22">
        <v>147</v>
      </c>
      <c r="J89" s="22">
        <v>225</v>
      </c>
      <c r="K89" s="22">
        <v>147</v>
      </c>
      <c r="L89" s="22">
        <v>225</v>
      </c>
      <c r="M89" s="14">
        <v>2025</v>
      </c>
      <c r="N89" s="14">
        <v>1162</v>
      </c>
      <c r="O89" s="10">
        <f>(G89+I89+K89+N89)/(H89+J89+L89+M89)*100</f>
        <v>57.703703703703702</v>
      </c>
      <c r="P89" s="22" t="s">
        <v>188</v>
      </c>
      <c r="Q89" s="21">
        <f>O89*0.05</f>
        <v>2.8851851851851853</v>
      </c>
      <c r="R89" s="14" t="s">
        <v>182</v>
      </c>
      <c r="S89" s="10">
        <f>O89*0.05</f>
        <v>2.8851851851851853</v>
      </c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10">
        <f>O89*0.02</f>
        <v>1.154074074074074</v>
      </c>
      <c r="AG89" s="3">
        <f>O89+Q89+S89+U89+W89+Y89+AA89+AC89+AF89</f>
        <v>64.628148148148142</v>
      </c>
      <c r="AH89" s="15">
        <v>2019</v>
      </c>
      <c r="AI89" s="42" t="s">
        <v>184</v>
      </c>
      <c r="AJ89" s="39"/>
      <c r="AK89" s="3">
        <v>3</v>
      </c>
    </row>
    <row r="90" spans="1:39" ht="63" customHeight="1" x14ac:dyDescent="0.35">
      <c r="A90" s="68" t="s">
        <v>364</v>
      </c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9"/>
      <c r="M90" s="14"/>
      <c r="N90" s="14"/>
      <c r="O90" s="10"/>
      <c r="P90" s="22"/>
      <c r="Q90" s="21"/>
      <c r="R90" s="14"/>
      <c r="S90" s="10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10"/>
      <c r="AH90" s="15"/>
      <c r="AI90" s="42"/>
      <c r="AJ90" s="39"/>
    </row>
    <row r="91" spans="1:39" ht="105" x14ac:dyDescent="0.25">
      <c r="A91" s="25" t="s">
        <v>17</v>
      </c>
      <c r="B91" s="31" t="s">
        <v>36</v>
      </c>
      <c r="C91" s="32" t="s">
        <v>190</v>
      </c>
      <c r="D91" s="33" t="s">
        <v>37</v>
      </c>
      <c r="E91" s="24" t="s">
        <v>0</v>
      </c>
      <c r="F91" s="32" t="s">
        <v>177</v>
      </c>
      <c r="G91" s="24" t="s">
        <v>2</v>
      </c>
      <c r="H91" s="24" t="s">
        <v>3</v>
      </c>
      <c r="I91" s="24" t="s">
        <v>4</v>
      </c>
      <c r="J91" s="24" t="s">
        <v>5</v>
      </c>
      <c r="K91" s="24" t="s">
        <v>6</v>
      </c>
      <c r="L91" s="24" t="s">
        <v>7</v>
      </c>
      <c r="M91" s="32" t="s">
        <v>179</v>
      </c>
      <c r="N91" s="32" t="s">
        <v>180</v>
      </c>
      <c r="O91" s="25" t="s">
        <v>24</v>
      </c>
      <c r="P91" s="24" t="s">
        <v>1</v>
      </c>
      <c r="Q91" s="25" t="s">
        <v>25</v>
      </c>
      <c r="R91" s="32" t="s">
        <v>181</v>
      </c>
      <c r="S91" s="25" t="s">
        <v>26</v>
      </c>
      <c r="T91" s="24" t="s">
        <v>8</v>
      </c>
      <c r="U91" s="25" t="s">
        <v>27</v>
      </c>
      <c r="V91" s="24" t="s">
        <v>9</v>
      </c>
      <c r="W91" s="25" t="s">
        <v>28</v>
      </c>
      <c r="X91" s="24" t="s">
        <v>10</v>
      </c>
      <c r="Y91" s="25" t="s">
        <v>29</v>
      </c>
      <c r="Z91" s="24" t="s">
        <v>11</v>
      </c>
      <c r="AA91" s="25" t="s">
        <v>30</v>
      </c>
      <c r="AB91" s="24" t="s">
        <v>12</v>
      </c>
      <c r="AC91" s="25" t="s">
        <v>33</v>
      </c>
      <c r="AD91" s="24" t="s">
        <v>13</v>
      </c>
      <c r="AE91" s="24" t="s">
        <v>35</v>
      </c>
      <c r="AF91" s="25" t="s">
        <v>189</v>
      </c>
      <c r="AG91" s="25" t="s">
        <v>31</v>
      </c>
      <c r="AH91" s="32" t="s">
        <v>185</v>
      </c>
      <c r="AI91" s="33" t="s">
        <v>183</v>
      </c>
      <c r="AJ91" s="34" t="s">
        <v>14</v>
      </c>
      <c r="AK91" s="25" t="s">
        <v>17</v>
      </c>
    </row>
    <row r="92" spans="1:39" x14ac:dyDescent="0.25">
      <c r="A92" s="3">
        <v>1</v>
      </c>
      <c r="B92" s="14" t="s">
        <v>45</v>
      </c>
      <c r="C92" s="12" t="s">
        <v>292</v>
      </c>
      <c r="D92" s="14" t="s">
        <v>46</v>
      </c>
      <c r="E92" s="9" t="s">
        <v>293</v>
      </c>
      <c r="F92" s="15" t="s">
        <v>15</v>
      </c>
      <c r="G92" s="8">
        <v>190</v>
      </c>
      <c r="H92" s="8">
        <v>225</v>
      </c>
      <c r="I92" s="8">
        <v>195</v>
      </c>
      <c r="J92" s="8">
        <v>225</v>
      </c>
      <c r="K92" s="8">
        <v>189</v>
      </c>
      <c r="L92" s="8">
        <v>225</v>
      </c>
      <c r="M92" s="14">
        <v>2025</v>
      </c>
      <c r="N92" s="14">
        <v>1654</v>
      </c>
      <c r="O92" s="10">
        <f t="shared" ref="O92:O123" si="15">(G92+I92+K92+N92)/(H92+J92+L92+M92)*100</f>
        <v>82.518518518518519</v>
      </c>
      <c r="P92" s="8" t="s">
        <v>240</v>
      </c>
      <c r="Q92" s="8">
        <v>0</v>
      </c>
      <c r="R92" s="14" t="s">
        <v>182</v>
      </c>
      <c r="S92" s="10">
        <f t="shared" ref="S92:S123" si="16">O92*0.05</f>
        <v>4.1259259259259258</v>
      </c>
      <c r="T92" s="8"/>
      <c r="U92" s="8"/>
      <c r="V92" s="8"/>
      <c r="W92" s="8"/>
      <c r="X92" s="8"/>
      <c r="Y92" s="8"/>
      <c r="Z92" s="8"/>
      <c r="AA92" s="8"/>
      <c r="AB92" s="8"/>
      <c r="AC92" s="8"/>
      <c r="AD92" s="5"/>
      <c r="AE92" s="8"/>
      <c r="AF92" s="10">
        <f>O92*0.02</f>
        <v>1.6503703703703705</v>
      </c>
      <c r="AG92" s="3">
        <f t="shared" ref="AG92:AG123" si="17">O92+Q92+S92+U92+W92+Y92+AA92+AC92+AF92</f>
        <v>88.294814814814814</v>
      </c>
      <c r="AH92" s="15">
        <v>2019</v>
      </c>
      <c r="AI92" s="37" t="s">
        <v>351</v>
      </c>
      <c r="AJ92" s="38"/>
      <c r="AK92" s="3">
        <v>1</v>
      </c>
    </row>
    <row r="93" spans="1:39" x14ac:dyDescent="0.25">
      <c r="A93" s="3">
        <f>A92+1</f>
        <v>2</v>
      </c>
      <c r="B93" s="14" t="s">
        <v>60</v>
      </c>
      <c r="C93" s="12" t="s">
        <v>321</v>
      </c>
      <c r="D93" s="14" t="s">
        <v>61</v>
      </c>
      <c r="E93" s="9" t="s">
        <v>322</v>
      </c>
      <c r="F93" s="15" t="s">
        <v>15</v>
      </c>
      <c r="G93" s="8">
        <v>155</v>
      </c>
      <c r="H93" s="8">
        <v>225</v>
      </c>
      <c r="I93" s="8">
        <v>167</v>
      </c>
      <c r="J93" s="8">
        <v>225</v>
      </c>
      <c r="K93" s="8">
        <v>188</v>
      </c>
      <c r="L93" s="8">
        <v>225</v>
      </c>
      <c r="M93" s="14">
        <v>2025</v>
      </c>
      <c r="N93" s="14">
        <v>1537</v>
      </c>
      <c r="O93" s="10">
        <f t="shared" si="15"/>
        <v>75.81481481481481</v>
      </c>
      <c r="P93" s="8" t="s">
        <v>188</v>
      </c>
      <c r="Q93" s="8">
        <f>O93*0.05</f>
        <v>3.7907407407407407</v>
      </c>
      <c r="R93" s="14" t="s">
        <v>182</v>
      </c>
      <c r="S93" s="10">
        <f t="shared" si="16"/>
        <v>3.7907407407407407</v>
      </c>
      <c r="T93" s="8"/>
      <c r="U93" s="8">
        <f>O93*0.02</f>
        <v>1.5162962962962963</v>
      </c>
      <c r="V93" s="8"/>
      <c r="W93" s="8"/>
      <c r="X93" s="8"/>
      <c r="Y93" s="8"/>
      <c r="Z93" s="8"/>
      <c r="AA93" s="8"/>
      <c r="AB93" s="8"/>
      <c r="AC93" s="8"/>
      <c r="AD93" s="5"/>
      <c r="AE93" s="8"/>
      <c r="AF93" s="10"/>
      <c r="AG93" s="3">
        <f t="shared" si="17"/>
        <v>84.912592592592588</v>
      </c>
      <c r="AH93" s="15">
        <v>2019</v>
      </c>
      <c r="AI93" s="37" t="s">
        <v>357</v>
      </c>
      <c r="AJ93" s="38"/>
      <c r="AK93" s="3">
        <f>AK92+1</f>
        <v>2</v>
      </c>
    </row>
    <row r="94" spans="1:39" x14ac:dyDescent="0.25">
      <c r="A94" s="3">
        <f t="shared" ref="A94:A122" si="18">A93+1</f>
        <v>3</v>
      </c>
      <c r="B94" s="14" t="s">
        <v>55</v>
      </c>
      <c r="C94" s="12" t="s">
        <v>298</v>
      </c>
      <c r="D94" s="14" t="s">
        <v>34</v>
      </c>
      <c r="E94" s="9" t="s">
        <v>299</v>
      </c>
      <c r="F94" s="15" t="s">
        <v>15</v>
      </c>
      <c r="G94" s="8">
        <v>116</v>
      </c>
      <c r="H94" s="8">
        <v>150</v>
      </c>
      <c r="I94" s="8">
        <v>114</v>
      </c>
      <c r="J94" s="8">
        <v>150</v>
      </c>
      <c r="K94" s="8">
        <v>123</v>
      </c>
      <c r="L94" s="8">
        <v>150</v>
      </c>
      <c r="M94" s="14">
        <v>1350</v>
      </c>
      <c r="N94" s="14">
        <v>1063</v>
      </c>
      <c r="O94" s="10">
        <f t="shared" si="15"/>
        <v>78.666666666666657</v>
      </c>
      <c r="P94" s="8" t="s">
        <v>287</v>
      </c>
      <c r="Q94" s="8">
        <v>0</v>
      </c>
      <c r="R94" s="14" t="s">
        <v>182</v>
      </c>
      <c r="S94" s="10">
        <f t="shared" si="16"/>
        <v>3.9333333333333331</v>
      </c>
      <c r="T94" s="8"/>
      <c r="U94" s="8"/>
      <c r="V94" s="8"/>
      <c r="W94" s="8"/>
      <c r="X94" s="8"/>
      <c r="Y94" s="8"/>
      <c r="Z94" s="8"/>
      <c r="AA94" s="8"/>
      <c r="AB94" s="8"/>
      <c r="AC94" s="8"/>
      <c r="AD94" s="5"/>
      <c r="AE94" s="8"/>
      <c r="AF94" s="10">
        <f>O94*0.02</f>
        <v>1.5733333333333333</v>
      </c>
      <c r="AG94" s="3">
        <f t="shared" si="17"/>
        <v>84.173333333333332</v>
      </c>
      <c r="AH94" s="16">
        <v>2016</v>
      </c>
      <c r="AI94" s="37" t="s">
        <v>351</v>
      </c>
      <c r="AJ94" s="38" t="s">
        <v>374</v>
      </c>
      <c r="AK94" s="3">
        <f t="shared" ref="AK94:AK122" si="19">AK93+1</f>
        <v>3</v>
      </c>
    </row>
    <row r="95" spans="1:39" x14ac:dyDescent="0.25">
      <c r="A95" s="3">
        <f t="shared" si="18"/>
        <v>4</v>
      </c>
      <c r="B95" s="14" t="s">
        <v>75</v>
      </c>
      <c r="C95" s="12" t="s">
        <v>317</v>
      </c>
      <c r="D95" s="14" t="s">
        <v>76</v>
      </c>
      <c r="E95" s="9" t="s">
        <v>318</v>
      </c>
      <c r="F95" s="15" t="s">
        <v>15</v>
      </c>
      <c r="G95" s="8">
        <v>164</v>
      </c>
      <c r="H95" s="8">
        <v>225</v>
      </c>
      <c r="I95" s="8">
        <v>174</v>
      </c>
      <c r="J95" s="8">
        <v>225</v>
      </c>
      <c r="K95" s="8">
        <v>192</v>
      </c>
      <c r="L95" s="8">
        <v>225</v>
      </c>
      <c r="M95" s="14">
        <v>2025</v>
      </c>
      <c r="N95" s="14">
        <v>1482</v>
      </c>
      <c r="O95" s="10">
        <f t="shared" si="15"/>
        <v>74.518518518518519</v>
      </c>
      <c r="P95" s="8" t="s">
        <v>188</v>
      </c>
      <c r="Q95" s="8">
        <f>O95*0.05</f>
        <v>3.7259259259259263</v>
      </c>
      <c r="R95" s="14" t="s">
        <v>182</v>
      </c>
      <c r="S95" s="10">
        <f t="shared" si="16"/>
        <v>3.7259259259259263</v>
      </c>
      <c r="T95" s="8"/>
      <c r="U95" s="8"/>
      <c r="V95" s="8"/>
      <c r="W95" s="8"/>
      <c r="X95" s="8"/>
      <c r="Y95" s="8"/>
      <c r="Z95" s="8"/>
      <c r="AA95" s="8"/>
      <c r="AB95" s="8"/>
      <c r="AC95" s="8"/>
      <c r="AD95" s="5"/>
      <c r="AE95" s="8"/>
      <c r="AF95" s="10">
        <f>O95*0.02</f>
        <v>1.4903703703703703</v>
      </c>
      <c r="AG95" s="3">
        <f t="shared" si="17"/>
        <v>83.460740740740732</v>
      </c>
      <c r="AH95" s="15">
        <v>2019</v>
      </c>
      <c r="AI95" s="37" t="s">
        <v>351</v>
      </c>
      <c r="AJ95" s="38" t="s">
        <v>186</v>
      </c>
      <c r="AK95" s="3">
        <f t="shared" si="19"/>
        <v>4</v>
      </c>
    </row>
    <row r="96" spans="1:39" ht="30" customHeight="1" x14ac:dyDescent="0.25">
      <c r="A96" s="3">
        <f t="shared" si="18"/>
        <v>5</v>
      </c>
      <c r="B96" s="52" t="s">
        <v>85</v>
      </c>
      <c r="C96" s="51" t="s">
        <v>274</v>
      </c>
      <c r="D96" s="52" t="s">
        <v>86</v>
      </c>
      <c r="E96" s="9" t="s">
        <v>275</v>
      </c>
      <c r="F96" s="60" t="s">
        <v>15</v>
      </c>
      <c r="G96" s="8">
        <v>179</v>
      </c>
      <c r="H96" s="8">
        <v>225</v>
      </c>
      <c r="I96" s="8">
        <v>170</v>
      </c>
      <c r="J96" s="8">
        <v>225</v>
      </c>
      <c r="K96" s="8">
        <v>167</v>
      </c>
      <c r="L96" s="8">
        <v>225</v>
      </c>
      <c r="M96" s="52">
        <v>2025</v>
      </c>
      <c r="N96" s="52">
        <v>1507</v>
      </c>
      <c r="O96" s="10">
        <f t="shared" si="15"/>
        <v>74.925925925925924</v>
      </c>
      <c r="P96" s="8" t="s">
        <v>188</v>
      </c>
      <c r="Q96" s="8">
        <f>O96*0.05</f>
        <v>3.7462962962962965</v>
      </c>
      <c r="R96" s="52" t="s">
        <v>182</v>
      </c>
      <c r="S96" s="10">
        <f t="shared" si="16"/>
        <v>3.7462962962962965</v>
      </c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10"/>
      <c r="AG96" s="3">
        <f t="shared" si="17"/>
        <v>82.418518518518511</v>
      </c>
      <c r="AH96" s="60">
        <v>2019</v>
      </c>
      <c r="AI96" s="54" t="s">
        <v>353</v>
      </c>
      <c r="AJ96" s="55" t="s">
        <v>276</v>
      </c>
      <c r="AK96" s="3">
        <f t="shared" si="19"/>
        <v>5</v>
      </c>
    </row>
    <row r="97" spans="1:39" x14ac:dyDescent="0.25">
      <c r="A97" s="3">
        <f t="shared" si="18"/>
        <v>6</v>
      </c>
      <c r="B97" s="14" t="s">
        <v>87</v>
      </c>
      <c r="C97" s="12" t="s">
        <v>302</v>
      </c>
      <c r="D97" s="14" t="s">
        <v>88</v>
      </c>
      <c r="E97" s="9" t="s">
        <v>303</v>
      </c>
      <c r="F97" s="15" t="s">
        <v>15</v>
      </c>
      <c r="G97" s="8">
        <v>152</v>
      </c>
      <c r="H97" s="8">
        <v>225</v>
      </c>
      <c r="I97" s="8">
        <v>195</v>
      </c>
      <c r="J97" s="8">
        <v>225</v>
      </c>
      <c r="K97" s="8">
        <v>153</v>
      </c>
      <c r="L97" s="8">
        <v>225</v>
      </c>
      <c r="M97" s="14">
        <v>2025</v>
      </c>
      <c r="N97" s="14">
        <v>1515</v>
      </c>
      <c r="O97" s="10">
        <f t="shared" si="15"/>
        <v>74.629629629629633</v>
      </c>
      <c r="P97" s="8" t="s">
        <v>188</v>
      </c>
      <c r="Q97" s="8">
        <f>O97*0.05</f>
        <v>3.7314814814814818</v>
      </c>
      <c r="R97" s="14" t="s">
        <v>182</v>
      </c>
      <c r="S97" s="10">
        <f t="shared" si="16"/>
        <v>3.7314814814814818</v>
      </c>
      <c r="T97" s="8"/>
      <c r="U97" s="8"/>
      <c r="V97" s="8"/>
      <c r="W97" s="8"/>
      <c r="X97" s="8"/>
      <c r="Y97" s="8"/>
      <c r="Z97" s="8"/>
      <c r="AA97" s="8"/>
      <c r="AB97" s="8"/>
      <c r="AC97" s="8"/>
      <c r="AD97" s="5"/>
      <c r="AE97" s="8"/>
      <c r="AF97" s="10"/>
      <c r="AG97" s="3">
        <f t="shared" si="17"/>
        <v>82.092592592592595</v>
      </c>
      <c r="AH97" s="15">
        <v>2019</v>
      </c>
      <c r="AI97" s="37" t="s">
        <v>353</v>
      </c>
      <c r="AJ97" s="38" t="s">
        <v>186</v>
      </c>
      <c r="AK97" s="3">
        <f t="shared" si="19"/>
        <v>6</v>
      </c>
    </row>
    <row r="98" spans="1:39" x14ac:dyDescent="0.25">
      <c r="A98" s="3">
        <f t="shared" si="18"/>
        <v>7</v>
      </c>
      <c r="B98" s="14" t="s">
        <v>77</v>
      </c>
      <c r="C98" s="12" t="s">
        <v>254</v>
      </c>
      <c r="D98" s="14" t="s">
        <v>78</v>
      </c>
      <c r="E98" s="9" t="s">
        <v>255</v>
      </c>
      <c r="F98" s="15" t="s">
        <v>15</v>
      </c>
      <c r="G98" s="8">
        <v>171</v>
      </c>
      <c r="H98" s="8">
        <v>225</v>
      </c>
      <c r="I98" s="8">
        <v>184</v>
      </c>
      <c r="J98" s="8">
        <v>225</v>
      </c>
      <c r="K98" s="8">
        <v>149</v>
      </c>
      <c r="L98" s="8">
        <v>225</v>
      </c>
      <c r="M98" s="14">
        <v>2025</v>
      </c>
      <c r="N98" s="14">
        <v>1466</v>
      </c>
      <c r="O98" s="10">
        <f t="shared" si="15"/>
        <v>72.962962962962962</v>
      </c>
      <c r="P98" s="8" t="s">
        <v>188</v>
      </c>
      <c r="Q98" s="8">
        <f>O98*0.05</f>
        <v>3.6481481481481484</v>
      </c>
      <c r="R98" s="14" t="s">
        <v>182</v>
      </c>
      <c r="S98" s="10">
        <f t="shared" si="16"/>
        <v>3.6481481481481484</v>
      </c>
      <c r="T98" s="8"/>
      <c r="U98" s="8"/>
      <c r="V98" s="8"/>
      <c r="W98" s="8"/>
      <c r="X98" s="8"/>
      <c r="Y98" s="8"/>
      <c r="Z98" s="8"/>
      <c r="AA98" s="8"/>
      <c r="AB98" s="8"/>
      <c r="AC98" s="8"/>
      <c r="AD98" s="5"/>
      <c r="AE98" s="8"/>
      <c r="AF98" s="10">
        <f>O98*0.02</f>
        <v>1.4592592592592593</v>
      </c>
      <c r="AG98" s="3">
        <f t="shared" si="17"/>
        <v>81.718518518518522</v>
      </c>
      <c r="AH98" s="15">
        <v>2019</v>
      </c>
      <c r="AI98" s="37" t="s">
        <v>351</v>
      </c>
      <c r="AJ98" s="38" t="s">
        <v>186</v>
      </c>
      <c r="AK98" s="3">
        <f t="shared" si="19"/>
        <v>7</v>
      </c>
    </row>
    <row r="99" spans="1:39" x14ac:dyDescent="0.25">
      <c r="A99" s="3">
        <f t="shared" si="18"/>
        <v>8</v>
      </c>
      <c r="B99" s="14" t="s">
        <v>64</v>
      </c>
      <c r="C99" s="12" t="s">
        <v>340</v>
      </c>
      <c r="D99" s="14" t="s">
        <v>65</v>
      </c>
      <c r="E99" s="9" t="s">
        <v>341</v>
      </c>
      <c r="F99" s="15" t="s">
        <v>15</v>
      </c>
      <c r="G99" s="8">
        <v>167</v>
      </c>
      <c r="H99" s="8">
        <v>225</v>
      </c>
      <c r="I99" s="8">
        <v>195</v>
      </c>
      <c r="J99" s="8">
        <v>225</v>
      </c>
      <c r="K99" s="8">
        <v>187</v>
      </c>
      <c r="L99" s="8">
        <v>225</v>
      </c>
      <c r="M99" s="14">
        <v>2025</v>
      </c>
      <c r="N99" s="14">
        <v>1511</v>
      </c>
      <c r="O99" s="10">
        <f t="shared" si="15"/>
        <v>76.296296296296291</v>
      </c>
      <c r="P99" s="8" t="s">
        <v>212</v>
      </c>
      <c r="Q99" s="8"/>
      <c r="R99" s="14" t="s">
        <v>182</v>
      </c>
      <c r="S99" s="10">
        <f t="shared" si="16"/>
        <v>3.8148148148148149</v>
      </c>
      <c r="T99" s="8"/>
      <c r="U99" s="8"/>
      <c r="V99" s="8"/>
      <c r="W99" s="8"/>
      <c r="X99" s="8"/>
      <c r="Y99" s="8"/>
      <c r="Z99" s="8"/>
      <c r="AA99" s="8"/>
      <c r="AB99" s="8"/>
      <c r="AC99" s="8"/>
      <c r="AD99" s="5"/>
      <c r="AE99" s="8"/>
      <c r="AF99" s="10">
        <f>O99*0.02</f>
        <v>1.5259259259259259</v>
      </c>
      <c r="AG99" s="3">
        <f t="shared" si="17"/>
        <v>81.637037037037032</v>
      </c>
      <c r="AH99" s="15">
        <v>2019</v>
      </c>
      <c r="AI99" s="37" t="s">
        <v>351</v>
      </c>
      <c r="AJ99" s="38"/>
      <c r="AK99" s="3">
        <f t="shared" si="19"/>
        <v>8</v>
      </c>
    </row>
    <row r="100" spans="1:39" ht="30" x14ac:dyDescent="0.25">
      <c r="A100" s="3">
        <f t="shared" si="18"/>
        <v>9</v>
      </c>
      <c r="B100" s="14" t="s">
        <v>81</v>
      </c>
      <c r="C100" s="12" t="s">
        <v>294</v>
      </c>
      <c r="D100" s="14" t="s">
        <v>82</v>
      </c>
      <c r="E100" s="9" t="s">
        <v>295</v>
      </c>
      <c r="F100" s="15" t="s">
        <v>15</v>
      </c>
      <c r="G100" s="8">
        <v>138</v>
      </c>
      <c r="H100" s="8">
        <v>225</v>
      </c>
      <c r="I100" s="8">
        <v>173</v>
      </c>
      <c r="J100" s="8">
        <v>225</v>
      </c>
      <c r="K100" s="8">
        <v>164</v>
      </c>
      <c r="L100" s="8">
        <v>225</v>
      </c>
      <c r="M100" s="14">
        <v>2025</v>
      </c>
      <c r="N100" s="14">
        <v>1491</v>
      </c>
      <c r="O100" s="10">
        <f t="shared" si="15"/>
        <v>72.81481481481481</v>
      </c>
      <c r="P100" s="8" t="s">
        <v>188</v>
      </c>
      <c r="Q100" s="8">
        <f>O100*0.05</f>
        <v>3.6407407407407408</v>
      </c>
      <c r="R100" s="14" t="s">
        <v>182</v>
      </c>
      <c r="S100" s="10">
        <f t="shared" si="16"/>
        <v>3.6407407407407408</v>
      </c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5"/>
      <c r="AE100" s="8"/>
      <c r="AF100" s="10">
        <f>O100*0.02</f>
        <v>1.4562962962962962</v>
      </c>
      <c r="AG100" s="3">
        <f t="shared" si="17"/>
        <v>81.552592592592589</v>
      </c>
      <c r="AH100" s="15">
        <v>2019</v>
      </c>
      <c r="AI100" s="37" t="s">
        <v>358</v>
      </c>
      <c r="AJ100" s="38" t="s">
        <v>186</v>
      </c>
      <c r="AK100" s="3">
        <f t="shared" si="19"/>
        <v>9</v>
      </c>
    </row>
    <row r="101" spans="1:39" x14ac:dyDescent="0.25">
      <c r="A101" s="3">
        <f t="shared" si="18"/>
        <v>10</v>
      </c>
      <c r="B101" s="14" t="s">
        <v>97</v>
      </c>
      <c r="C101" s="12" t="s">
        <v>217</v>
      </c>
      <c r="D101" s="14" t="s">
        <v>98</v>
      </c>
      <c r="E101" s="9" t="s">
        <v>218</v>
      </c>
      <c r="F101" s="15" t="s">
        <v>15</v>
      </c>
      <c r="G101" s="8">
        <v>159</v>
      </c>
      <c r="H101" s="8">
        <v>225</v>
      </c>
      <c r="I101" s="8">
        <v>184</v>
      </c>
      <c r="J101" s="8">
        <v>225</v>
      </c>
      <c r="K101" s="8">
        <v>181</v>
      </c>
      <c r="L101" s="8">
        <v>225</v>
      </c>
      <c r="M101" s="14">
        <v>2025</v>
      </c>
      <c r="N101" s="14">
        <v>1464</v>
      </c>
      <c r="O101" s="10">
        <f t="shared" si="15"/>
        <v>73.629629629629633</v>
      </c>
      <c r="P101" s="8" t="s">
        <v>188</v>
      </c>
      <c r="Q101" s="8">
        <f>O101*0.05</f>
        <v>3.681481481481482</v>
      </c>
      <c r="R101" s="14" t="s">
        <v>182</v>
      </c>
      <c r="S101" s="10">
        <f t="shared" si="16"/>
        <v>3.681481481481482</v>
      </c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5"/>
      <c r="AE101" s="8"/>
      <c r="AF101" s="10"/>
      <c r="AG101" s="3">
        <f t="shared" si="17"/>
        <v>80.992592592592601</v>
      </c>
      <c r="AH101" s="15">
        <v>2019</v>
      </c>
      <c r="AI101" s="37" t="s">
        <v>353</v>
      </c>
      <c r="AJ101" s="38"/>
      <c r="AK101" s="3">
        <f t="shared" si="19"/>
        <v>10</v>
      </c>
    </row>
    <row r="102" spans="1:39" x14ac:dyDescent="0.25">
      <c r="A102" s="3">
        <f t="shared" si="18"/>
        <v>11</v>
      </c>
      <c r="B102" s="14" t="s">
        <v>68</v>
      </c>
      <c r="C102" s="12" t="s">
        <v>268</v>
      </c>
      <c r="D102" s="14" t="s">
        <v>69</v>
      </c>
      <c r="E102" s="9" t="s">
        <v>269</v>
      </c>
      <c r="F102" s="15" t="s">
        <v>15</v>
      </c>
      <c r="G102" s="8">
        <v>115</v>
      </c>
      <c r="H102" s="8">
        <v>150</v>
      </c>
      <c r="I102" s="8">
        <v>124</v>
      </c>
      <c r="J102" s="8">
        <v>150</v>
      </c>
      <c r="K102" s="8">
        <v>112</v>
      </c>
      <c r="L102" s="8">
        <v>150</v>
      </c>
      <c r="M102" s="14">
        <v>1350</v>
      </c>
      <c r="N102" s="14">
        <v>1009</v>
      </c>
      <c r="O102" s="10">
        <f t="shared" si="15"/>
        <v>75.555555555555557</v>
      </c>
      <c r="P102" s="8" t="s">
        <v>225</v>
      </c>
      <c r="Q102" s="8">
        <v>0</v>
      </c>
      <c r="R102" s="14" t="s">
        <v>182</v>
      </c>
      <c r="S102" s="10">
        <f t="shared" si="16"/>
        <v>3.7777777777777781</v>
      </c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5"/>
      <c r="AE102" s="8"/>
      <c r="AF102" s="10">
        <f>O102*0.02</f>
        <v>1.5111111111111111</v>
      </c>
      <c r="AG102" s="3">
        <f t="shared" si="17"/>
        <v>80.844444444444434</v>
      </c>
      <c r="AH102" s="15">
        <v>2019</v>
      </c>
      <c r="AI102" s="37" t="s">
        <v>351</v>
      </c>
      <c r="AJ102" s="38" t="s">
        <v>186</v>
      </c>
      <c r="AK102" s="3">
        <f t="shared" si="19"/>
        <v>11</v>
      </c>
    </row>
    <row r="103" spans="1:39" x14ac:dyDescent="0.25">
      <c r="A103" s="3">
        <f t="shared" si="18"/>
        <v>12</v>
      </c>
      <c r="B103" s="14" t="s">
        <v>56</v>
      </c>
      <c r="C103" s="12" t="s">
        <v>200</v>
      </c>
      <c r="D103" s="14" t="s">
        <v>57</v>
      </c>
      <c r="E103" s="9" t="s">
        <v>201</v>
      </c>
      <c r="F103" s="15" t="s">
        <v>15</v>
      </c>
      <c r="G103" s="8">
        <v>441</v>
      </c>
      <c r="H103" s="8">
        <v>600</v>
      </c>
      <c r="I103" s="8">
        <v>427</v>
      </c>
      <c r="J103" s="8">
        <v>600</v>
      </c>
      <c r="K103" s="8">
        <v>516</v>
      </c>
      <c r="L103" s="8">
        <v>600</v>
      </c>
      <c r="M103" s="14">
        <v>5400</v>
      </c>
      <c r="N103" s="14">
        <v>4051</v>
      </c>
      <c r="O103" s="10">
        <f t="shared" si="15"/>
        <v>75.486111111111114</v>
      </c>
      <c r="P103" s="8" t="s">
        <v>187</v>
      </c>
      <c r="Q103" s="8">
        <v>0</v>
      </c>
      <c r="R103" s="14" t="s">
        <v>182</v>
      </c>
      <c r="S103" s="10">
        <f t="shared" si="16"/>
        <v>3.7743055555555558</v>
      </c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5"/>
      <c r="AE103" s="8"/>
      <c r="AF103" s="10">
        <f>O103*0.02</f>
        <v>1.5097222222222224</v>
      </c>
      <c r="AG103" s="3">
        <f t="shared" si="17"/>
        <v>80.770138888888894</v>
      </c>
      <c r="AH103" s="15">
        <v>2019</v>
      </c>
      <c r="AI103" s="37" t="s">
        <v>351</v>
      </c>
      <c r="AJ103" s="38"/>
      <c r="AK103" s="3">
        <f t="shared" si="19"/>
        <v>12</v>
      </c>
    </row>
    <row r="104" spans="1:39" x14ac:dyDescent="0.25">
      <c r="A104" s="3">
        <f t="shared" si="18"/>
        <v>13</v>
      </c>
      <c r="B104" s="14" t="s">
        <v>70</v>
      </c>
      <c r="C104" s="12" t="s">
        <v>223</v>
      </c>
      <c r="D104" s="14" t="s">
        <v>71</v>
      </c>
      <c r="E104" s="9" t="s">
        <v>224</v>
      </c>
      <c r="F104" s="15" t="s">
        <v>15</v>
      </c>
      <c r="G104" s="8">
        <v>122</v>
      </c>
      <c r="H104" s="8">
        <v>150</v>
      </c>
      <c r="I104" s="8">
        <v>109</v>
      </c>
      <c r="J104" s="8">
        <v>150</v>
      </c>
      <c r="K104" s="8">
        <v>127</v>
      </c>
      <c r="L104" s="8">
        <v>150</v>
      </c>
      <c r="M104" s="14">
        <v>1350</v>
      </c>
      <c r="N104" s="14">
        <v>998</v>
      </c>
      <c r="O104" s="10">
        <f t="shared" si="15"/>
        <v>75.333333333333329</v>
      </c>
      <c r="P104" s="8" t="s">
        <v>225</v>
      </c>
      <c r="Q104" s="8">
        <v>0</v>
      </c>
      <c r="R104" s="14" t="s">
        <v>182</v>
      </c>
      <c r="S104" s="10">
        <f t="shared" si="16"/>
        <v>3.7666666666666666</v>
      </c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5"/>
      <c r="AE104" s="8"/>
      <c r="AF104" s="10">
        <f>O104*0.02</f>
        <v>1.5066666666666666</v>
      </c>
      <c r="AG104" s="3">
        <f t="shared" si="17"/>
        <v>80.606666666666655</v>
      </c>
      <c r="AH104" s="15">
        <v>2019</v>
      </c>
      <c r="AI104" s="37" t="s">
        <v>351</v>
      </c>
      <c r="AJ104" s="38"/>
      <c r="AK104" s="3">
        <f t="shared" si="19"/>
        <v>13</v>
      </c>
    </row>
    <row r="105" spans="1:39" x14ac:dyDescent="0.25">
      <c r="A105" s="3">
        <f t="shared" si="18"/>
        <v>14</v>
      </c>
      <c r="B105" s="14" t="s">
        <v>95</v>
      </c>
      <c r="C105" s="12" t="s">
        <v>202</v>
      </c>
      <c r="D105" s="14" t="s">
        <v>96</v>
      </c>
      <c r="E105" s="9" t="s">
        <v>203</v>
      </c>
      <c r="F105" s="15" t="s">
        <v>15</v>
      </c>
      <c r="G105" s="8">
        <v>141</v>
      </c>
      <c r="H105" s="8">
        <v>225</v>
      </c>
      <c r="I105" s="8">
        <v>179</v>
      </c>
      <c r="J105" s="8">
        <v>225</v>
      </c>
      <c r="K105" s="8">
        <v>169</v>
      </c>
      <c r="L105" s="8">
        <v>225</v>
      </c>
      <c r="M105" s="14">
        <v>2025</v>
      </c>
      <c r="N105" s="14">
        <v>1446</v>
      </c>
      <c r="O105" s="10">
        <f t="shared" si="15"/>
        <v>71.666666666666671</v>
      </c>
      <c r="P105" s="8" t="s">
        <v>188</v>
      </c>
      <c r="Q105" s="8">
        <f t="shared" ref="Q105:Q110" si="20">O105*0.05</f>
        <v>3.5833333333333339</v>
      </c>
      <c r="R105" s="14" t="s">
        <v>182</v>
      </c>
      <c r="S105" s="10">
        <f t="shared" si="16"/>
        <v>3.5833333333333339</v>
      </c>
      <c r="T105" s="8"/>
      <c r="U105" s="8">
        <f>O105*0.02</f>
        <v>1.4333333333333333</v>
      </c>
      <c r="V105" s="8"/>
      <c r="W105" s="8"/>
      <c r="X105" s="8"/>
      <c r="Y105" s="8"/>
      <c r="Z105" s="8"/>
      <c r="AA105" s="8"/>
      <c r="AB105" s="8"/>
      <c r="AC105" s="8"/>
      <c r="AD105" s="5"/>
      <c r="AE105" s="8"/>
      <c r="AF105" s="10"/>
      <c r="AG105" s="3">
        <f t="shared" si="17"/>
        <v>80.266666666666666</v>
      </c>
      <c r="AH105" s="15">
        <v>2019</v>
      </c>
      <c r="AI105" s="37" t="s">
        <v>352</v>
      </c>
      <c r="AJ105" s="38" t="s">
        <v>186</v>
      </c>
      <c r="AK105" s="3">
        <f t="shared" si="19"/>
        <v>14</v>
      </c>
    </row>
    <row r="106" spans="1:39" x14ac:dyDescent="0.25">
      <c r="A106" s="3">
        <f t="shared" si="18"/>
        <v>15</v>
      </c>
      <c r="B106" s="14" t="s">
        <v>83</v>
      </c>
      <c r="C106" s="12" t="s">
        <v>323</v>
      </c>
      <c r="D106" s="14" t="s">
        <v>84</v>
      </c>
      <c r="E106" s="9" t="s">
        <v>324</v>
      </c>
      <c r="F106" s="15" t="s">
        <v>15</v>
      </c>
      <c r="G106" s="8">
        <v>178</v>
      </c>
      <c r="H106" s="8">
        <v>225</v>
      </c>
      <c r="I106" s="8">
        <v>164</v>
      </c>
      <c r="J106" s="8">
        <v>225</v>
      </c>
      <c r="K106" s="8">
        <v>184</v>
      </c>
      <c r="L106" s="8">
        <v>225</v>
      </c>
      <c r="M106" s="14">
        <v>2025</v>
      </c>
      <c r="N106" s="14">
        <v>1415</v>
      </c>
      <c r="O106" s="10">
        <f t="shared" si="15"/>
        <v>71.888888888888886</v>
      </c>
      <c r="P106" s="8" t="s">
        <v>188</v>
      </c>
      <c r="Q106" s="8">
        <f t="shared" si="20"/>
        <v>3.5944444444444446</v>
      </c>
      <c r="R106" s="14" t="s">
        <v>182</v>
      </c>
      <c r="S106" s="10">
        <f t="shared" si="16"/>
        <v>3.5944444444444446</v>
      </c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5"/>
      <c r="AE106" s="8"/>
      <c r="AF106" s="10"/>
      <c r="AG106" s="3">
        <f t="shared" si="17"/>
        <v>79.077777777777783</v>
      </c>
      <c r="AH106" s="15">
        <v>2019</v>
      </c>
      <c r="AI106" s="37" t="s">
        <v>353</v>
      </c>
      <c r="AJ106" s="38" t="s">
        <v>186</v>
      </c>
      <c r="AK106" s="3">
        <f t="shared" si="19"/>
        <v>15</v>
      </c>
    </row>
    <row r="107" spans="1:39" x14ac:dyDescent="0.25">
      <c r="A107" s="3">
        <f t="shared" si="18"/>
        <v>16</v>
      </c>
      <c r="B107" s="14" t="s">
        <v>90</v>
      </c>
      <c r="C107" s="12" t="s">
        <v>259</v>
      </c>
      <c r="D107" s="18" t="s">
        <v>258</v>
      </c>
      <c r="E107" s="9" t="s">
        <v>260</v>
      </c>
      <c r="F107" s="15" t="s">
        <v>15</v>
      </c>
      <c r="G107" s="8">
        <v>149</v>
      </c>
      <c r="H107" s="8">
        <v>225</v>
      </c>
      <c r="I107" s="8">
        <v>173</v>
      </c>
      <c r="J107" s="8">
        <v>225</v>
      </c>
      <c r="K107" s="8">
        <v>169</v>
      </c>
      <c r="L107" s="8">
        <v>225</v>
      </c>
      <c r="M107" s="14">
        <v>2025</v>
      </c>
      <c r="N107" s="14">
        <v>1407</v>
      </c>
      <c r="O107" s="10">
        <f t="shared" si="15"/>
        <v>70.296296296296305</v>
      </c>
      <c r="P107" s="8" t="s">
        <v>188</v>
      </c>
      <c r="Q107" s="8">
        <f t="shared" si="20"/>
        <v>3.5148148148148155</v>
      </c>
      <c r="R107" s="14" t="s">
        <v>182</v>
      </c>
      <c r="S107" s="10">
        <f t="shared" si="16"/>
        <v>3.5148148148148155</v>
      </c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5"/>
      <c r="AE107" s="8"/>
      <c r="AF107" s="10"/>
      <c r="AG107" s="3">
        <f t="shared" si="17"/>
        <v>77.32592592592593</v>
      </c>
      <c r="AH107" s="15">
        <v>2019</v>
      </c>
      <c r="AI107" s="37" t="s">
        <v>353</v>
      </c>
      <c r="AJ107" s="38" t="s">
        <v>186</v>
      </c>
      <c r="AK107" s="3">
        <f t="shared" si="19"/>
        <v>16</v>
      </c>
    </row>
    <row r="108" spans="1:39" x14ac:dyDescent="0.25">
      <c r="A108" s="3">
        <f t="shared" si="18"/>
        <v>17</v>
      </c>
      <c r="B108" s="14" t="s">
        <v>131</v>
      </c>
      <c r="C108" s="12" t="s">
        <v>250</v>
      </c>
      <c r="D108" s="14" t="s">
        <v>132</v>
      </c>
      <c r="E108" s="9" t="s">
        <v>251</v>
      </c>
      <c r="F108" s="15" t="s">
        <v>15</v>
      </c>
      <c r="G108" s="8">
        <v>167</v>
      </c>
      <c r="H108" s="8">
        <v>225</v>
      </c>
      <c r="I108" s="8">
        <v>138</v>
      </c>
      <c r="J108" s="8">
        <v>225</v>
      </c>
      <c r="K108" s="8">
        <v>151</v>
      </c>
      <c r="L108" s="8">
        <v>225</v>
      </c>
      <c r="M108" s="14">
        <v>2025</v>
      </c>
      <c r="N108" s="14">
        <v>1420</v>
      </c>
      <c r="O108" s="10">
        <f t="shared" si="15"/>
        <v>69.481481481481481</v>
      </c>
      <c r="P108" s="8" t="s">
        <v>188</v>
      </c>
      <c r="Q108" s="8">
        <f t="shared" si="20"/>
        <v>3.4740740740740743</v>
      </c>
      <c r="R108" s="14" t="s">
        <v>182</v>
      </c>
      <c r="S108" s="10">
        <f t="shared" si="16"/>
        <v>3.4740740740740743</v>
      </c>
      <c r="T108" s="8"/>
      <c r="U108" s="8"/>
      <c r="V108" s="8"/>
      <c r="W108" s="8"/>
      <c r="X108" s="8"/>
      <c r="Y108" s="8"/>
      <c r="Z108" s="8"/>
      <c r="AA108" s="8"/>
      <c r="AB108" s="5"/>
      <c r="AC108" s="5"/>
      <c r="AD108" s="5"/>
      <c r="AE108" s="8"/>
      <c r="AF108" s="10"/>
      <c r="AG108" s="3">
        <f t="shared" si="17"/>
        <v>76.429629629629616</v>
      </c>
      <c r="AH108" s="15">
        <v>2017</v>
      </c>
      <c r="AI108" s="37" t="s">
        <v>353</v>
      </c>
      <c r="AJ108" s="38" t="s">
        <v>186</v>
      </c>
      <c r="AK108" s="3">
        <f t="shared" si="19"/>
        <v>17</v>
      </c>
    </row>
    <row r="109" spans="1:39" x14ac:dyDescent="0.25">
      <c r="A109" s="3">
        <f t="shared" si="18"/>
        <v>18</v>
      </c>
      <c r="B109" s="14" t="s">
        <v>133</v>
      </c>
      <c r="C109" s="12" t="s">
        <v>252</v>
      </c>
      <c r="D109" s="14" t="s">
        <v>23</v>
      </c>
      <c r="E109" s="9" t="s">
        <v>253</v>
      </c>
      <c r="F109" s="15" t="s">
        <v>15</v>
      </c>
      <c r="G109" s="8">
        <v>175</v>
      </c>
      <c r="H109" s="8">
        <v>225</v>
      </c>
      <c r="I109" s="8">
        <v>135</v>
      </c>
      <c r="J109" s="8">
        <v>225</v>
      </c>
      <c r="K109" s="8">
        <v>170</v>
      </c>
      <c r="L109" s="8">
        <v>225</v>
      </c>
      <c r="M109" s="14">
        <v>2025</v>
      </c>
      <c r="N109" s="14">
        <v>1329</v>
      </c>
      <c r="O109" s="10">
        <f t="shared" si="15"/>
        <v>67</v>
      </c>
      <c r="P109" s="8" t="s">
        <v>188</v>
      </c>
      <c r="Q109" s="8">
        <f t="shared" si="20"/>
        <v>3.35</v>
      </c>
      <c r="R109" s="14" t="s">
        <v>182</v>
      </c>
      <c r="S109" s="10">
        <f t="shared" si="16"/>
        <v>3.35</v>
      </c>
      <c r="T109" s="8"/>
      <c r="U109" s="8"/>
      <c r="V109" s="8"/>
      <c r="W109" s="8">
        <f>O109*0.03</f>
        <v>2.0099999999999998</v>
      </c>
      <c r="X109" s="8"/>
      <c r="Y109" s="8"/>
      <c r="Z109" s="8"/>
      <c r="AA109" s="8"/>
      <c r="AB109" s="5"/>
      <c r="AC109" s="5"/>
      <c r="AD109" s="5"/>
      <c r="AE109" s="8"/>
      <c r="AF109" s="10"/>
      <c r="AG109" s="3">
        <f t="shared" si="17"/>
        <v>75.709999999999994</v>
      </c>
      <c r="AH109" s="16">
        <v>2018</v>
      </c>
      <c r="AI109" s="37" t="s">
        <v>351</v>
      </c>
      <c r="AJ109" s="38" t="s">
        <v>372</v>
      </c>
      <c r="AK109" s="3">
        <f t="shared" si="19"/>
        <v>18</v>
      </c>
    </row>
    <row r="110" spans="1:39" ht="30" x14ac:dyDescent="0.25">
      <c r="A110" s="3">
        <f t="shared" si="18"/>
        <v>19</v>
      </c>
      <c r="B110" s="52" t="s">
        <v>113</v>
      </c>
      <c r="C110" s="51" t="s">
        <v>281</v>
      </c>
      <c r="D110" s="52" t="s">
        <v>114</v>
      </c>
      <c r="E110" s="9" t="s">
        <v>282</v>
      </c>
      <c r="F110" s="60" t="s">
        <v>15</v>
      </c>
      <c r="G110" s="8">
        <v>114</v>
      </c>
      <c r="H110" s="8">
        <v>225</v>
      </c>
      <c r="I110" s="8">
        <v>146</v>
      </c>
      <c r="J110" s="8">
        <v>225</v>
      </c>
      <c r="K110" s="8">
        <v>167</v>
      </c>
      <c r="L110" s="8">
        <v>225</v>
      </c>
      <c r="M110" s="52">
        <v>2025</v>
      </c>
      <c r="N110" s="52">
        <v>1359</v>
      </c>
      <c r="O110" s="10">
        <f t="shared" si="15"/>
        <v>66.148148148148138</v>
      </c>
      <c r="P110" s="8" t="s">
        <v>188</v>
      </c>
      <c r="Q110" s="8">
        <f t="shared" si="20"/>
        <v>3.3074074074074069</v>
      </c>
      <c r="R110" s="52" t="s">
        <v>182</v>
      </c>
      <c r="S110" s="10">
        <f t="shared" si="16"/>
        <v>3.3074074074074069</v>
      </c>
      <c r="T110" s="8"/>
      <c r="U110" s="8">
        <f>O110*0.02</f>
        <v>1.3229629629629629</v>
      </c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10">
        <f>O110*0.02</f>
        <v>1.3229629629629629</v>
      </c>
      <c r="AG110" s="3">
        <f t="shared" si="17"/>
        <v>75.408888888888882</v>
      </c>
      <c r="AH110" s="60">
        <v>2019</v>
      </c>
      <c r="AI110" s="54" t="s">
        <v>358</v>
      </c>
      <c r="AJ110" s="55" t="s">
        <v>186</v>
      </c>
      <c r="AK110" s="3">
        <f t="shared" si="19"/>
        <v>19</v>
      </c>
      <c r="AL110" s="1"/>
      <c r="AM110" s="1"/>
    </row>
    <row r="111" spans="1:39" x14ac:dyDescent="0.25">
      <c r="A111" s="3">
        <f t="shared" si="18"/>
        <v>20</v>
      </c>
      <c r="B111" s="14" t="s">
        <v>117</v>
      </c>
      <c r="C111" s="12" t="s">
        <v>191</v>
      </c>
      <c r="D111" s="14" t="s">
        <v>118</v>
      </c>
      <c r="E111" s="19" t="s">
        <v>196</v>
      </c>
      <c r="F111" s="15" t="s">
        <v>15</v>
      </c>
      <c r="G111" s="8">
        <v>386</v>
      </c>
      <c r="H111" s="8">
        <v>600</v>
      </c>
      <c r="I111" s="8">
        <v>419</v>
      </c>
      <c r="J111" s="8">
        <v>600</v>
      </c>
      <c r="K111" s="8">
        <v>483</v>
      </c>
      <c r="L111" s="8">
        <v>600</v>
      </c>
      <c r="M111" s="14">
        <v>5400</v>
      </c>
      <c r="N111" s="14">
        <v>3762</v>
      </c>
      <c r="O111" s="10">
        <f t="shared" si="15"/>
        <v>70.138888888888886</v>
      </c>
      <c r="P111" s="8" t="s">
        <v>187</v>
      </c>
      <c r="Q111" s="8">
        <v>0</v>
      </c>
      <c r="R111" s="14" t="s">
        <v>182</v>
      </c>
      <c r="S111" s="10">
        <f t="shared" si="16"/>
        <v>3.5069444444444446</v>
      </c>
      <c r="T111" s="8"/>
      <c r="U111" s="8"/>
      <c r="V111" s="8"/>
      <c r="W111" s="8"/>
      <c r="X111" s="8"/>
      <c r="Y111" s="8"/>
      <c r="Z111" s="8"/>
      <c r="AA111" s="8"/>
      <c r="AB111" s="5"/>
      <c r="AC111" s="5"/>
      <c r="AD111" s="5"/>
      <c r="AE111" s="8"/>
      <c r="AF111" s="10">
        <f>O111*0.02</f>
        <v>1.4027777777777777</v>
      </c>
      <c r="AG111" s="3">
        <f t="shared" si="17"/>
        <v>75.0486111111111</v>
      </c>
      <c r="AH111" s="15">
        <v>2019</v>
      </c>
      <c r="AI111" s="37" t="s">
        <v>351</v>
      </c>
      <c r="AJ111" s="38" t="s">
        <v>186</v>
      </c>
      <c r="AK111" s="3">
        <f t="shared" si="19"/>
        <v>20</v>
      </c>
    </row>
    <row r="112" spans="1:39" x14ac:dyDescent="0.25">
      <c r="A112" s="3">
        <f t="shared" si="18"/>
        <v>21</v>
      </c>
      <c r="B112" s="14" t="s">
        <v>136</v>
      </c>
      <c r="C112" s="12" t="s">
        <v>338</v>
      </c>
      <c r="D112" s="14" t="s">
        <v>137</v>
      </c>
      <c r="E112" s="9" t="s">
        <v>339</v>
      </c>
      <c r="F112" s="15" t="s">
        <v>15</v>
      </c>
      <c r="G112" s="8">
        <v>173</v>
      </c>
      <c r="H112" s="8">
        <v>225</v>
      </c>
      <c r="I112" s="8">
        <v>155</v>
      </c>
      <c r="J112" s="8">
        <v>225</v>
      </c>
      <c r="K112" s="8">
        <v>109</v>
      </c>
      <c r="L112" s="8">
        <v>225</v>
      </c>
      <c r="M112" s="14">
        <v>2025</v>
      </c>
      <c r="N112" s="14">
        <v>1402</v>
      </c>
      <c r="O112" s="10">
        <f t="shared" si="15"/>
        <v>68.111111111111114</v>
      </c>
      <c r="P112" s="8" t="s">
        <v>188</v>
      </c>
      <c r="Q112" s="8">
        <f>O112*0.05</f>
        <v>3.4055555555555559</v>
      </c>
      <c r="R112" s="14" t="s">
        <v>182</v>
      </c>
      <c r="S112" s="10">
        <f t="shared" si="16"/>
        <v>3.4055555555555559</v>
      </c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10"/>
      <c r="AG112" s="3">
        <f t="shared" si="17"/>
        <v>74.922222222222217</v>
      </c>
      <c r="AH112" s="15">
        <v>2019</v>
      </c>
      <c r="AI112" s="37" t="s">
        <v>353</v>
      </c>
      <c r="AJ112" s="38" t="s">
        <v>186</v>
      </c>
      <c r="AK112" s="3">
        <f t="shared" si="19"/>
        <v>21</v>
      </c>
    </row>
    <row r="113" spans="1:39" x14ac:dyDescent="0.25">
      <c r="A113" s="3">
        <f t="shared" si="18"/>
        <v>22</v>
      </c>
      <c r="B113" s="14" t="s">
        <v>138</v>
      </c>
      <c r="C113" s="12" t="s">
        <v>329</v>
      </c>
      <c r="D113" s="14" t="s">
        <v>139</v>
      </c>
      <c r="E113" s="9" t="s">
        <v>330</v>
      </c>
      <c r="F113" s="15" t="s">
        <v>15</v>
      </c>
      <c r="G113" s="8">
        <v>132</v>
      </c>
      <c r="H113" s="8">
        <v>225</v>
      </c>
      <c r="I113" s="8">
        <v>170</v>
      </c>
      <c r="J113" s="8">
        <v>225</v>
      </c>
      <c r="K113" s="8">
        <v>182</v>
      </c>
      <c r="L113" s="8">
        <v>225</v>
      </c>
      <c r="M113" s="14">
        <v>2025</v>
      </c>
      <c r="N113" s="14">
        <v>1315</v>
      </c>
      <c r="O113" s="10">
        <f t="shared" si="15"/>
        <v>66.629629629629633</v>
      </c>
      <c r="P113" s="8" t="s">
        <v>188</v>
      </c>
      <c r="Q113" s="8">
        <f>O113*0.05</f>
        <v>3.3314814814814819</v>
      </c>
      <c r="R113" s="14" t="s">
        <v>182</v>
      </c>
      <c r="S113" s="10">
        <f t="shared" si="16"/>
        <v>3.3314814814814819</v>
      </c>
      <c r="T113" s="8"/>
      <c r="U113" s="8"/>
      <c r="V113" s="8"/>
      <c r="W113" s="8"/>
      <c r="X113" s="8"/>
      <c r="Y113" s="8"/>
      <c r="Z113" s="8"/>
      <c r="AA113" s="8"/>
      <c r="AB113" s="5"/>
      <c r="AC113" s="5"/>
      <c r="AD113" s="5"/>
      <c r="AE113" s="8"/>
      <c r="AF113" s="10">
        <f>O113*0.02</f>
        <v>1.3325925925925928</v>
      </c>
      <c r="AG113" s="3">
        <f t="shared" si="17"/>
        <v>74.625185185185174</v>
      </c>
      <c r="AH113" s="15">
        <v>2019</v>
      </c>
      <c r="AI113" s="37" t="s">
        <v>351</v>
      </c>
      <c r="AJ113" s="38" t="s">
        <v>186</v>
      </c>
      <c r="AK113" s="3">
        <f t="shared" si="19"/>
        <v>22</v>
      </c>
    </row>
    <row r="114" spans="1:39" x14ac:dyDescent="0.25">
      <c r="A114" s="3">
        <f t="shared" si="18"/>
        <v>23</v>
      </c>
      <c r="B114" s="14" t="s">
        <v>119</v>
      </c>
      <c r="C114" s="12" t="s">
        <v>210</v>
      </c>
      <c r="D114" s="14" t="s">
        <v>120</v>
      </c>
      <c r="E114" s="9" t="s">
        <v>211</v>
      </c>
      <c r="F114" s="15" t="s">
        <v>15</v>
      </c>
      <c r="G114" s="8">
        <v>168</v>
      </c>
      <c r="H114" s="8">
        <v>225</v>
      </c>
      <c r="I114" s="8">
        <v>149</v>
      </c>
      <c r="J114" s="8">
        <v>225</v>
      </c>
      <c r="K114" s="8">
        <v>174</v>
      </c>
      <c r="L114" s="8">
        <v>225</v>
      </c>
      <c r="M114" s="14">
        <v>2025</v>
      </c>
      <c r="N114" s="14">
        <v>1422</v>
      </c>
      <c r="O114" s="10">
        <f t="shared" si="15"/>
        <v>70.851851851851848</v>
      </c>
      <c r="P114" s="8" t="s">
        <v>212</v>
      </c>
      <c r="Q114" s="8">
        <v>0</v>
      </c>
      <c r="R114" s="14" t="s">
        <v>182</v>
      </c>
      <c r="S114" s="10">
        <f t="shared" si="16"/>
        <v>3.5425925925925927</v>
      </c>
      <c r="T114" s="8"/>
      <c r="U114" s="8"/>
      <c r="V114" s="8"/>
      <c r="W114" s="8"/>
      <c r="X114" s="8"/>
      <c r="Y114" s="8"/>
      <c r="Z114" s="8"/>
      <c r="AA114" s="8"/>
      <c r="AB114" s="5"/>
      <c r="AC114" s="5"/>
      <c r="AD114" s="5"/>
      <c r="AE114" s="8"/>
      <c r="AF114" s="10"/>
      <c r="AG114" s="3">
        <f t="shared" si="17"/>
        <v>74.394444444444446</v>
      </c>
      <c r="AH114" s="16">
        <v>2017</v>
      </c>
      <c r="AI114" s="37" t="s">
        <v>353</v>
      </c>
      <c r="AJ114" s="38" t="s">
        <v>374</v>
      </c>
      <c r="AK114" s="3">
        <f t="shared" si="19"/>
        <v>23</v>
      </c>
    </row>
    <row r="115" spans="1:39" x14ac:dyDescent="0.25">
      <c r="A115" s="3">
        <f t="shared" si="18"/>
        <v>24</v>
      </c>
      <c r="B115" s="14" t="s">
        <v>123</v>
      </c>
      <c r="C115" s="12" t="s">
        <v>213</v>
      </c>
      <c r="D115" s="14" t="s">
        <v>124</v>
      </c>
      <c r="E115" s="9" t="s">
        <v>214</v>
      </c>
      <c r="F115" s="15" t="s">
        <v>15</v>
      </c>
      <c r="G115" s="8">
        <v>414</v>
      </c>
      <c r="H115" s="8">
        <v>600</v>
      </c>
      <c r="I115" s="8">
        <v>390</v>
      </c>
      <c r="J115" s="8">
        <v>600</v>
      </c>
      <c r="K115" s="8">
        <v>444</v>
      </c>
      <c r="L115" s="8">
        <v>600</v>
      </c>
      <c r="M115" s="14">
        <v>5400</v>
      </c>
      <c r="N115" s="14">
        <v>3731</v>
      </c>
      <c r="O115" s="10">
        <f t="shared" si="15"/>
        <v>69.152777777777771</v>
      </c>
      <c r="P115" s="8" t="s">
        <v>187</v>
      </c>
      <c r="Q115" s="8">
        <v>0</v>
      </c>
      <c r="R115" s="14" t="s">
        <v>182</v>
      </c>
      <c r="S115" s="10">
        <f t="shared" si="16"/>
        <v>3.4576388888888889</v>
      </c>
      <c r="T115" s="8"/>
      <c r="U115" s="8"/>
      <c r="V115" s="8"/>
      <c r="W115" s="8"/>
      <c r="X115" s="8"/>
      <c r="Y115" s="8"/>
      <c r="Z115" s="8"/>
      <c r="AA115" s="8"/>
      <c r="AB115" s="5"/>
      <c r="AC115" s="5"/>
      <c r="AD115" s="5"/>
      <c r="AE115" s="8"/>
      <c r="AF115" s="10">
        <f>O115*0.02</f>
        <v>1.3830555555555555</v>
      </c>
      <c r="AG115" s="3">
        <f t="shared" si="17"/>
        <v>73.993472222222223</v>
      </c>
      <c r="AH115" s="15">
        <v>2019</v>
      </c>
      <c r="AI115" s="37" t="s">
        <v>351</v>
      </c>
      <c r="AJ115" s="38" t="s">
        <v>186</v>
      </c>
      <c r="AK115" s="3">
        <f t="shared" si="19"/>
        <v>24</v>
      </c>
    </row>
    <row r="116" spans="1:39" x14ac:dyDescent="0.25">
      <c r="A116" s="3">
        <f t="shared" si="18"/>
        <v>25</v>
      </c>
      <c r="B116" s="14" t="s">
        <v>143</v>
      </c>
      <c r="C116" s="12" t="s">
        <v>208</v>
      </c>
      <c r="D116" s="14" t="s">
        <v>144</v>
      </c>
      <c r="E116" s="4" t="s">
        <v>209</v>
      </c>
      <c r="F116" s="15" t="s">
        <v>15</v>
      </c>
      <c r="G116" s="5">
        <v>151</v>
      </c>
      <c r="H116" s="5">
        <v>225</v>
      </c>
      <c r="I116" s="5">
        <v>140</v>
      </c>
      <c r="J116" s="5">
        <v>225</v>
      </c>
      <c r="K116" s="5">
        <v>144</v>
      </c>
      <c r="L116" s="5">
        <v>225</v>
      </c>
      <c r="M116" s="14">
        <v>2025</v>
      </c>
      <c r="N116" s="14">
        <v>1330</v>
      </c>
      <c r="O116" s="10">
        <f t="shared" si="15"/>
        <v>65.370370370370367</v>
      </c>
      <c r="P116" s="5" t="s">
        <v>188</v>
      </c>
      <c r="Q116" s="5">
        <f>O116*0.05</f>
        <v>3.2685185185185186</v>
      </c>
      <c r="R116" s="14" t="s">
        <v>182</v>
      </c>
      <c r="S116" s="10">
        <f t="shared" si="16"/>
        <v>3.2685185185185186</v>
      </c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8"/>
      <c r="AF116" s="10">
        <f>O116*0.02</f>
        <v>1.3074074074074074</v>
      </c>
      <c r="AG116" s="3">
        <f t="shared" si="17"/>
        <v>73.214814814814815</v>
      </c>
      <c r="AH116" s="15">
        <v>2016</v>
      </c>
      <c r="AI116" s="37" t="s">
        <v>351</v>
      </c>
      <c r="AJ116" s="38" t="s">
        <v>375</v>
      </c>
      <c r="AK116" s="3">
        <f t="shared" si="19"/>
        <v>25</v>
      </c>
    </row>
    <row r="117" spans="1:39" x14ac:dyDescent="0.25">
      <c r="A117" s="3">
        <f t="shared" si="18"/>
        <v>26</v>
      </c>
      <c r="B117" s="14" t="s">
        <v>145</v>
      </c>
      <c r="C117" s="12" t="s">
        <v>290</v>
      </c>
      <c r="D117" s="14" t="s">
        <v>146</v>
      </c>
      <c r="E117" s="4" t="s">
        <v>291</v>
      </c>
      <c r="F117" s="15" t="s">
        <v>15</v>
      </c>
      <c r="G117" s="5">
        <v>139</v>
      </c>
      <c r="H117" s="5">
        <v>225</v>
      </c>
      <c r="I117" s="5">
        <v>142</v>
      </c>
      <c r="J117" s="5">
        <v>225</v>
      </c>
      <c r="K117" s="5">
        <v>158</v>
      </c>
      <c r="L117" s="5">
        <v>225</v>
      </c>
      <c r="M117" s="14">
        <v>2025</v>
      </c>
      <c r="N117" s="14">
        <v>1358</v>
      </c>
      <c r="O117" s="10">
        <f t="shared" si="15"/>
        <v>66.555555555555557</v>
      </c>
      <c r="P117" s="5" t="s">
        <v>188</v>
      </c>
      <c r="Q117" s="5">
        <f>O117*0.05</f>
        <v>3.3277777777777779</v>
      </c>
      <c r="R117" s="14" t="s">
        <v>182</v>
      </c>
      <c r="S117" s="10">
        <f t="shared" si="16"/>
        <v>3.3277777777777779</v>
      </c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8"/>
      <c r="AF117" s="10"/>
      <c r="AG117" s="3">
        <f t="shared" si="17"/>
        <v>73.211111111111123</v>
      </c>
      <c r="AH117" s="15">
        <v>2017</v>
      </c>
      <c r="AI117" s="37" t="s">
        <v>353</v>
      </c>
      <c r="AJ117" s="38" t="s">
        <v>374</v>
      </c>
      <c r="AK117" s="3">
        <f t="shared" si="19"/>
        <v>26</v>
      </c>
    </row>
    <row r="118" spans="1:39" x14ac:dyDescent="0.25">
      <c r="A118" s="3">
        <f t="shared" si="18"/>
        <v>27</v>
      </c>
      <c r="B118" s="14" t="s">
        <v>127</v>
      </c>
      <c r="C118" s="12" t="s">
        <v>221</v>
      </c>
      <c r="D118" s="14" t="s">
        <v>128</v>
      </c>
      <c r="E118" s="9" t="s">
        <v>222</v>
      </c>
      <c r="F118" s="15" t="s">
        <v>15</v>
      </c>
      <c r="G118" s="8">
        <v>361</v>
      </c>
      <c r="H118" s="8">
        <v>600</v>
      </c>
      <c r="I118" s="8">
        <v>455</v>
      </c>
      <c r="J118" s="8">
        <v>600</v>
      </c>
      <c r="K118" s="8">
        <v>505</v>
      </c>
      <c r="L118" s="8">
        <v>600</v>
      </c>
      <c r="M118" s="14">
        <v>5400</v>
      </c>
      <c r="N118" s="14">
        <v>3582</v>
      </c>
      <c r="O118" s="10">
        <f t="shared" si="15"/>
        <v>68.097222222222214</v>
      </c>
      <c r="P118" s="8" t="s">
        <v>187</v>
      </c>
      <c r="Q118" s="8">
        <v>0</v>
      </c>
      <c r="R118" s="14" t="s">
        <v>182</v>
      </c>
      <c r="S118" s="10">
        <f t="shared" si="16"/>
        <v>3.4048611111111109</v>
      </c>
      <c r="T118" s="8"/>
      <c r="U118" s="8"/>
      <c r="V118" s="8"/>
      <c r="W118" s="8"/>
      <c r="X118" s="8"/>
      <c r="Y118" s="8"/>
      <c r="Z118" s="8"/>
      <c r="AA118" s="8"/>
      <c r="AB118" s="5"/>
      <c r="AC118" s="5"/>
      <c r="AD118" s="5"/>
      <c r="AE118" s="8"/>
      <c r="AF118" s="10">
        <f>O118*0.02</f>
        <v>1.3619444444444444</v>
      </c>
      <c r="AG118" s="3">
        <f t="shared" si="17"/>
        <v>72.864027777777778</v>
      </c>
      <c r="AH118" s="15">
        <v>2019</v>
      </c>
      <c r="AI118" s="37" t="s">
        <v>359</v>
      </c>
      <c r="AJ118" s="38" t="s">
        <v>186</v>
      </c>
      <c r="AK118" s="3">
        <f t="shared" si="19"/>
        <v>27</v>
      </c>
    </row>
    <row r="119" spans="1:39" x14ac:dyDescent="0.25">
      <c r="A119" s="3">
        <f t="shared" si="18"/>
        <v>28</v>
      </c>
      <c r="B119" s="14" t="s">
        <v>121</v>
      </c>
      <c r="C119" s="12" t="s">
        <v>285</v>
      </c>
      <c r="D119" s="14" t="s">
        <v>122</v>
      </c>
      <c r="E119" s="9" t="s">
        <v>286</v>
      </c>
      <c r="F119" s="15" t="s">
        <v>15</v>
      </c>
      <c r="G119" s="8">
        <v>83</v>
      </c>
      <c r="H119" s="8">
        <v>150</v>
      </c>
      <c r="I119" s="8">
        <v>111</v>
      </c>
      <c r="J119" s="8">
        <v>150</v>
      </c>
      <c r="K119" s="8">
        <v>87</v>
      </c>
      <c r="L119" s="8">
        <v>150</v>
      </c>
      <c r="M119" s="14">
        <v>1350</v>
      </c>
      <c r="N119" s="14">
        <v>932</v>
      </c>
      <c r="O119" s="10">
        <f t="shared" si="15"/>
        <v>67.388888888888886</v>
      </c>
      <c r="P119" s="8" t="s">
        <v>287</v>
      </c>
      <c r="Q119" s="8">
        <v>0</v>
      </c>
      <c r="R119" s="14" t="s">
        <v>182</v>
      </c>
      <c r="S119" s="10">
        <f t="shared" si="16"/>
        <v>3.3694444444444445</v>
      </c>
      <c r="T119" s="8"/>
      <c r="U119" s="8"/>
      <c r="V119" s="8"/>
      <c r="W119" s="8"/>
      <c r="X119" s="8"/>
      <c r="Y119" s="8"/>
      <c r="Z119" s="8"/>
      <c r="AA119" s="8"/>
      <c r="AB119" s="5"/>
      <c r="AC119" s="5"/>
      <c r="AD119" s="5"/>
      <c r="AE119" s="8"/>
      <c r="AF119" s="10">
        <f>O119*0.02</f>
        <v>1.3477777777777777</v>
      </c>
      <c r="AG119" s="3">
        <f t="shared" si="17"/>
        <v>72.106111111111105</v>
      </c>
      <c r="AH119" s="16">
        <v>2018</v>
      </c>
      <c r="AI119" s="37" t="s">
        <v>351</v>
      </c>
      <c r="AJ119" s="38" t="s">
        <v>372</v>
      </c>
      <c r="AK119" s="3">
        <f t="shared" si="19"/>
        <v>28</v>
      </c>
    </row>
    <row r="120" spans="1:39" x14ac:dyDescent="0.25">
      <c r="A120" s="3">
        <f t="shared" si="18"/>
        <v>29</v>
      </c>
      <c r="B120" s="14" t="s">
        <v>140</v>
      </c>
      <c r="C120" s="12" t="s">
        <v>342</v>
      </c>
      <c r="D120" s="14" t="s">
        <v>21</v>
      </c>
      <c r="E120" s="9" t="s">
        <v>20</v>
      </c>
      <c r="F120" s="15" t="s">
        <v>15</v>
      </c>
      <c r="G120" s="8">
        <v>156</v>
      </c>
      <c r="H120" s="8">
        <v>225</v>
      </c>
      <c r="I120" s="8">
        <v>166</v>
      </c>
      <c r="J120" s="8">
        <v>225</v>
      </c>
      <c r="K120" s="8">
        <v>150</v>
      </c>
      <c r="L120" s="8">
        <v>225</v>
      </c>
      <c r="M120" s="14">
        <v>2025</v>
      </c>
      <c r="N120" s="14">
        <v>1325</v>
      </c>
      <c r="O120" s="10">
        <f t="shared" si="15"/>
        <v>66.555555555555557</v>
      </c>
      <c r="P120" s="8"/>
      <c r="Q120" s="8"/>
      <c r="R120" s="14" t="s">
        <v>182</v>
      </c>
      <c r="S120" s="10">
        <f t="shared" si="16"/>
        <v>3.3277777777777779</v>
      </c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10">
        <f>O120*0.02</f>
        <v>1.3311111111111111</v>
      </c>
      <c r="AG120" s="3">
        <f t="shared" si="17"/>
        <v>71.214444444444453</v>
      </c>
      <c r="AH120" s="15">
        <v>2019</v>
      </c>
      <c r="AI120" s="37" t="s">
        <v>351</v>
      </c>
      <c r="AJ120" s="38"/>
      <c r="AK120" s="3">
        <f t="shared" si="19"/>
        <v>29</v>
      </c>
    </row>
    <row r="121" spans="1:39" x14ac:dyDescent="0.25">
      <c r="A121" s="3">
        <f t="shared" si="18"/>
        <v>30</v>
      </c>
      <c r="B121" s="14" t="s">
        <v>141</v>
      </c>
      <c r="C121" s="12" t="s">
        <v>232</v>
      </c>
      <c r="D121" s="14" t="s">
        <v>142</v>
      </c>
      <c r="E121" s="4" t="s">
        <v>233</v>
      </c>
      <c r="F121" s="15" t="s">
        <v>15</v>
      </c>
      <c r="G121" s="5">
        <v>352</v>
      </c>
      <c r="H121" s="5">
        <v>600</v>
      </c>
      <c r="I121" s="5">
        <v>405</v>
      </c>
      <c r="J121" s="5">
        <v>600</v>
      </c>
      <c r="K121" s="5">
        <v>450</v>
      </c>
      <c r="L121" s="5">
        <v>600</v>
      </c>
      <c r="M121" s="14">
        <v>5400</v>
      </c>
      <c r="N121" s="14">
        <v>3664</v>
      </c>
      <c r="O121" s="10">
        <f t="shared" si="15"/>
        <v>67.652777777777771</v>
      </c>
      <c r="P121" s="5" t="s">
        <v>187</v>
      </c>
      <c r="Q121" s="5">
        <v>0</v>
      </c>
      <c r="R121" s="14" t="s">
        <v>182</v>
      </c>
      <c r="S121" s="10">
        <f t="shared" si="16"/>
        <v>3.3826388888888888</v>
      </c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8"/>
      <c r="AF121" s="10"/>
      <c r="AG121" s="3">
        <f t="shared" si="17"/>
        <v>71.035416666666663</v>
      </c>
      <c r="AH121" s="15">
        <v>2019</v>
      </c>
      <c r="AI121" s="37" t="s">
        <v>353</v>
      </c>
      <c r="AJ121" s="38" t="s">
        <v>186</v>
      </c>
      <c r="AK121" s="3">
        <f t="shared" si="19"/>
        <v>30</v>
      </c>
    </row>
    <row r="122" spans="1:39" x14ac:dyDescent="0.25">
      <c r="A122" s="3">
        <f t="shared" si="18"/>
        <v>31</v>
      </c>
      <c r="B122" s="14" t="s">
        <v>149</v>
      </c>
      <c r="C122" s="12" t="s">
        <v>266</v>
      </c>
      <c r="D122" s="14" t="s">
        <v>150</v>
      </c>
      <c r="E122" s="9" t="s">
        <v>267</v>
      </c>
      <c r="F122" s="15" t="s">
        <v>15</v>
      </c>
      <c r="G122" s="8">
        <v>113</v>
      </c>
      <c r="H122" s="8">
        <v>225</v>
      </c>
      <c r="I122" s="8">
        <v>157</v>
      </c>
      <c r="J122" s="8">
        <v>225</v>
      </c>
      <c r="K122" s="8">
        <v>154</v>
      </c>
      <c r="L122" s="8">
        <v>225</v>
      </c>
      <c r="M122" s="14">
        <v>2025</v>
      </c>
      <c r="N122" s="14">
        <v>1232</v>
      </c>
      <c r="O122" s="10">
        <f t="shared" si="15"/>
        <v>61.333333333333329</v>
      </c>
      <c r="P122" s="8" t="s">
        <v>188</v>
      </c>
      <c r="Q122" s="5">
        <f>O122*0.05</f>
        <v>3.0666666666666664</v>
      </c>
      <c r="R122" s="14" t="s">
        <v>182</v>
      </c>
      <c r="S122" s="10">
        <f t="shared" si="16"/>
        <v>3.0666666666666664</v>
      </c>
      <c r="T122" s="8"/>
      <c r="U122" s="8">
        <f>O122*0.02</f>
        <v>1.2266666666666666</v>
      </c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10"/>
      <c r="AG122" s="3">
        <f t="shared" si="17"/>
        <v>68.693333333333328</v>
      </c>
      <c r="AH122" s="15">
        <v>2019</v>
      </c>
      <c r="AI122" s="37" t="s">
        <v>352</v>
      </c>
      <c r="AJ122" s="38"/>
      <c r="AK122" s="3">
        <f t="shared" si="19"/>
        <v>31</v>
      </c>
    </row>
    <row r="123" spans="1:39" ht="37.5" customHeight="1" x14ac:dyDescent="0.25">
      <c r="A123" s="3">
        <f>A122+1</f>
        <v>32</v>
      </c>
      <c r="B123" s="52" t="s">
        <v>162</v>
      </c>
      <c r="C123" s="51" t="s">
        <v>243</v>
      </c>
      <c r="D123" s="52" t="s">
        <v>163</v>
      </c>
      <c r="E123" s="21" t="s">
        <v>244</v>
      </c>
      <c r="F123" s="60" t="s">
        <v>15</v>
      </c>
      <c r="G123" s="22">
        <v>128</v>
      </c>
      <c r="H123" s="22">
        <v>225</v>
      </c>
      <c r="I123" s="22">
        <v>113</v>
      </c>
      <c r="J123" s="22">
        <v>225</v>
      </c>
      <c r="K123" s="22">
        <v>148</v>
      </c>
      <c r="L123" s="22">
        <v>225</v>
      </c>
      <c r="M123" s="52">
        <v>2025</v>
      </c>
      <c r="N123" s="52">
        <v>1207</v>
      </c>
      <c r="O123" s="10">
        <f t="shared" si="15"/>
        <v>59.111111111111114</v>
      </c>
      <c r="P123" s="22" t="s">
        <v>188</v>
      </c>
      <c r="Q123" s="21">
        <f>O123*0.05</f>
        <v>2.9555555555555557</v>
      </c>
      <c r="R123" s="52" t="s">
        <v>182</v>
      </c>
      <c r="S123" s="10">
        <f t="shared" si="16"/>
        <v>2.9555555555555557</v>
      </c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10">
        <f>O123*0.02</f>
        <v>1.1822222222222223</v>
      </c>
      <c r="AG123" s="3">
        <f t="shared" si="17"/>
        <v>66.204444444444448</v>
      </c>
      <c r="AH123" s="53">
        <v>2017</v>
      </c>
      <c r="AI123" s="54" t="s">
        <v>353</v>
      </c>
      <c r="AJ123" s="62" t="s">
        <v>376</v>
      </c>
      <c r="AK123" s="3">
        <f>AK122+1</f>
        <v>32</v>
      </c>
      <c r="AL123" s="1"/>
      <c r="AM123" s="1"/>
    </row>
    <row r="124" spans="1:39" x14ac:dyDescent="0.25">
      <c r="B124" s="57"/>
      <c r="C124" s="56"/>
      <c r="D124" s="57"/>
      <c r="E124" s="45"/>
      <c r="F124" s="58"/>
      <c r="G124" s="44"/>
      <c r="H124" s="44"/>
      <c r="I124" s="44"/>
      <c r="J124" s="59"/>
      <c r="K124" s="22"/>
      <c r="L124" s="22"/>
      <c r="M124" s="14"/>
      <c r="N124" s="14"/>
      <c r="O124" s="10"/>
      <c r="P124" s="22"/>
      <c r="Q124" s="21"/>
      <c r="R124" s="14"/>
      <c r="S124" s="10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10"/>
      <c r="AH124" s="16"/>
      <c r="AI124" s="37"/>
      <c r="AJ124" s="50"/>
    </row>
    <row r="125" spans="1:39" ht="37.5" customHeight="1" x14ac:dyDescent="0.35">
      <c r="A125" s="68" t="s">
        <v>363</v>
      </c>
      <c r="B125" s="68"/>
      <c r="C125" s="68"/>
      <c r="D125" s="68"/>
      <c r="E125" s="68"/>
      <c r="F125" s="68"/>
      <c r="G125" s="68"/>
      <c r="H125" s="68"/>
      <c r="I125" s="68"/>
      <c r="J125" s="68"/>
      <c r="K125" s="68"/>
      <c r="L125" s="69"/>
      <c r="M125" s="14"/>
      <c r="N125" s="14"/>
      <c r="O125" s="10"/>
      <c r="P125" s="22"/>
      <c r="Q125" s="21"/>
      <c r="R125" s="14"/>
      <c r="S125" s="10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10"/>
      <c r="AH125" s="16"/>
      <c r="AI125" s="37"/>
      <c r="AJ125" s="50"/>
    </row>
    <row r="126" spans="1:39" ht="105" x14ac:dyDescent="0.25">
      <c r="A126" s="25" t="s">
        <v>17</v>
      </c>
      <c r="B126" s="31" t="s">
        <v>36</v>
      </c>
      <c r="C126" s="32" t="s">
        <v>190</v>
      </c>
      <c r="D126" s="33" t="s">
        <v>37</v>
      </c>
      <c r="E126" s="24" t="s">
        <v>0</v>
      </c>
      <c r="F126" s="32" t="s">
        <v>177</v>
      </c>
      <c r="G126" s="24" t="s">
        <v>2</v>
      </c>
      <c r="H126" s="24" t="s">
        <v>3</v>
      </c>
      <c r="I126" s="24" t="s">
        <v>4</v>
      </c>
      <c r="J126" s="24" t="s">
        <v>5</v>
      </c>
      <c r="K126" s="24" t="s">
        <v>6</v>
      </c>
      <c r="L126" s="24" t="s">
        <v>7</v>
      </c>
      <c r="M126" s="32" t="s">
        <v>179</v>
      </c>
      <c r="N126" s="32" t="s">
        <v>180</v>
      </c>
      <c r="O126" s="25" t="s">
        <v>24</v>
      </c>
      <c r="P126" s="24" t="s">
        <v>1</v>
      </c>
      <c r="Q126" s="25" t="s">
        <v>25</v>
      </c>
      <c r="R126" s="32" t="s">
        <v>181</v>
      </c>
      <c r="S126" s="25" t="s">
        <v>26</v>
      </c>
      <c r="T126" s="24" t="s">
        <v>8</v>
      </c>
      <c r="U126" s="25" t="s">
        <v>27</v>
      </c>
      <c r="V126" s="24" t="s">
        <v>9</v>
      </c>
      <c r="W126" s="25" t="s">
        <v>28</v>
      </c>
      <c r="X126" s="24" t="s">
        <v>10</v>
      </c>
      <c r="Y126" s="25" t="s">
        <v>29</v>
      </c>
      <c r="Z126" s="24" t="s">
        <v>11</v>
      </c>
      <c r="AA126" s="25" t="s">
        <v>30</v>
      </c>
      <c r="AB126" s="24" t="s">
        <v>12</v>
      </c>
      <c r="AC126" s="25" t="s">
        <v>33</v>
      </c>
      <c r="AD126" s="24" t="s">
        <v>13</v>
      </c>
      <c r="AE126" s="24" t="s">
        <v>35</v>
      </c>
      <c r="AF126" s="25" t="s">
        <v>189</v>
      </c>
      <c r="AG126" s="25" t="s">
        <v>31</v>
      </c>
      <c r="AH126" s="32" t="s">
        <v>185</v>
      </c>
      <c r="AI126" s="33" t="s">
        <v>183</v>
      </c>
      <c r="AJ126" s="34" t="s">
        <v>14</v>
      </c>
      <c r="AK126" s="25" t="s">
        <v>17</v>
      </c>
    </row>
    <row r="127" spans="1:39" x14ac:dyDescent="0.25">
      <c r="A127" s="3">
        <v>1</v>
      </c>
      <c r="B127" s="14" t="s">
        <v>175</v>
      </c>
      <c r="C127" s="12" t="s">
        <v>296</v>
      </c>
      <c r="D127" s="14" t="s">
        <v>176</v>
      </c>
      <c r="E127" s="21" t="s">
        <v>297</v>
      </c>
      <c r="F127" s="15" t="s">
        <v>18</v>
      </c>
      <c r="G127" s="22">
        <v>111</v>
      </c>
      <c r="H127" s="22">
        <v>225</v>
      </c>
      <c r="I127" s="22">
        <v>128</v>
      </c>
      <c r="J127" s="22">
        <v>225</v>
      </c>
      <c r="K127" s="22">
        <v>104</v>
      </c>
      <c r="L127" s="22">
        <v>225</v>
      </c>
      <c r="M127" s="14">
        <v>2025</v>
      </c>
      <c r="N127" s="14">
        <v>1040</v>
      </c>
      <c r="O127" s="10">
        <f>(G127+I127+K127+N127)/(H127+J127+L127+M127)*100</f>
        <v>51.222222222222221</v>
      </c>
      <c r="P127" s="22" t="s">
        <v>188</v>
      </c>
      <c r="Q127" s="21">
        <f>O127*0.05</f>
        <v>2.5611111111111113</v>
      </c>
      <c r="R127" s="14" t="s">
        <v>182</v>
      </c>
      <c r="S127" s="10">
        <f>O127*0.05</f>
        <v>2.5611111111111113</v>
      </c>
      <c r="T127" s="22"/>
      <c r="U127" s="22"/>
      <c r="V127" s="22"/>
      <c r="W127" s="22"/>
      <c r="X127" s="22"/>
      <c r="Y127" s="22"/>
      <c r="Z127" s="22"/>
      <c r="AA127" s="22"/>
      <c r="AB127" s="22"/>
      <c r="AC127" s="22">
        <f>O127*0.05</f>
        <v>2.5611111111111113</v>
      </c>
      <c r="AD127" s="22"/>
      <c r="AE127" s="22"/>
      <c r="AF127" s="10">
        <f>O127*0.02</f>
        <v>1.0244444444444445</v>
      </c>
      <c r="AG127" s="3">
        <f>O127+Q127+S127+U127+W127+Y127+AA127+AC127+AF127</f>
        <v>59.929999999999993</v>
      </c>
      <c r="AH127" s="15">
        <v>2019</v>
      </c>
      <c r="AI127" s="42"/>
      <c r="AJ127" s="39"/>
      <c r="AK127" s="3">
        <v>1</v>
      </c>
    </row>
    <row r="128" spans="1:39" x14ac:dyDescent="0.25">
      <c r="B128" s="57"/>
      <c r="C128" s="56"/>
      <c r="D128" s="57"/>
      <c r="E128" s="45"/>
      <c r="F128" s="58"/>
      <c r="G128" s="44"/>
      <c r="H128" s="44"/>
      <c r="I128" s="44"/>
      <c r="J128" s="59"/>
      <c r="K128" s="22"/>
      <c r="L128" s="22"/>
      <c r="M128" s="14"/>
      <c r="N128" s="14"/>
      <c r="O128" s="10"/>
      <c r="P128" s="22"/>
      <c r="Q128" s="21"/>
      <c r="R128" s="14"/>
      <c r="S128" s="10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10"/>
      <c r="AH128" s="16"/>
      <c r="AI128" s="37"/>
      <c r="AJ128" s="50"/>
    </row>
    <row r="129" spans="1:39" x14ac:dyDescent="0.25">
      <c r="B129" s="57"/>
      <c r="C129" s="56"/>
      <c r="D129" s="57"/>
      <c r="E129" s="45"/>
      <c r="F129" s="58"/>
      <c r="G129" s="44"/>
      <c r="H129" s="44"/>
      <c r="I129" s="44"/>
      <c r="J129" s="59"/>
      <c r="K129" s="22"/>
      <c r="L129" s="22"/>
      <c r="M129" s="14"/>
      <c r="N129" s="14"/>
      <c r="O129" s="10"/>
      <c r="P129" s="22"/>
      <c r="Q129" s="21"/>
      <c r="R129" s="14"/>
      <c r="S129" s="10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10"/>
      <c r="AH129" s="16"/>
      <c r="AI129" s="37"/>
      <c r="AJ129" s="50"/>
    </row>
    <row r="130" spans="1:39" x14ac:dyDescent="0.25">
      <c r="B130" s="57"/>
      <c r="C130" s="56"/>
      <c r="D130" s="57"/>
      <c r="E130" s="45"/>
      <c r="F130" s="58"/>
      <c r="G130" s="44"/>
      <c r="H130" s="44"/>
      <c r="I130" s="44"/>
      <c r="J130" s="59"/>
      <c r="K130" s="22"/>
      <c r="L130" s="22"/>
      <c r="M130" s="14"/>
      <c r="N130" s="14"/>
      <c r="O130" s="10"/>
      <c r="P130" s="22"/>
      <c r="Q130" s="21"/>
      <c r="R130" s="14"/>
      <c r="S130" s="10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10"/>
      <c r="AH130" s="16"/>
      <c r="AI130" s="37"/>
      <c r="AJ130" s="50"/>
    </row>
    <row r="131" spans="1:39" x14ac:dyDescent="0.25">
      <c r="B131" s="57"/>
      <c r="C131" s="56"/>
      <c r="D131" s="57"/>
      <c r="E131" s="45"/>
      <c r="F131" s="58"/>
      <c r="G131" s="44"/>
      <c r="H131" s="44"/>
      <c r="I131" s="44"/>
      <c r="J131" s="59"/>
      <c r="K131" s="22"/>
      <c r="L131" s="22"/>
      <c r="M131" s="14"/>
      <c r="N131" s="14"/>
      <c r="O131" s="10"/>
      <c r="P131" s="22"/>
      <c r="Q131" s="21"/>
      <c r="R131" s="14"/>
      <c r="S131" s="10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10"/>
      <c r="AH131" s="16"/>
      <c r="AI131" s="37"/>
      <c r="AJ131" s="50"/>
    </row>
    <row r="132" spans="1:39" x14ac:dyDescent="0.25">
      <c r="B132" s="57"/>
      <c r="C132" s="56"/>
      <c r="D132" s="57"/>
      <c r="E132" s="45"/>
      <c r="F132" s="58"/>
      <c r="G132" s="44"/>
      <c r="H132" s="44"/>
      <c r="I132" s="44"/>
      <c r="J132" s="59"/>
      <c r="K132" s="22"/>
      <c r="L132" s="22"/>
      <c r="M132" s="14"/>
      <c r="N132" s="14"/>
      <c r="O132" s="10"/>
      <c r="P132" s="22"/>
      <c r="Q132" s="21"/>
      <c r="R132" s="14"/>
      <c r="S132" s="10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10"/>
      <c r="AH132" s="16"/>
      <c r="AI132" s="37"/>
      <c r="AJ132" s="50"/>
    </row>
    <row r="133" spans="1:39" ht="61.5" customHeight="1" x14ac:dyDescent="0.35">
      <c r="A133" s="68" t="s">
        <v>362</v>
      </c>
      <c r="B133" s="68"/>
      <c r="C133" s="68"/>
      <c r="D133" s="68"/>
      <c r="E133" s="68"/>
      <c r="F133" s="68"/>
      <c r="G133" s="68"/>
      <c r="H133" s="68"/>
      <c r="I133" s="68"/>
      <c r="J133" s="68"/>
      <c r="K133" s="68"/>
      <c r="L133" s="69"/>
      <c r="M133" s="14"/>
      <c r="N133" s="14"/>
      <c r="O133" s="10"/>
      <c r="P133" s="22"/>
      <c r="Q133" s="21"/>
      <c r="R133" s="14"/>
      <c r="S133" s="10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10"/>
      <c r="AH133" s="16"/>
      <c r="AI133" s="37"/>
      <c r="AJ133" s="50"/>
    </row>
    <row r="134" spans="1:39" ht="105" x14ac:dyDescent="0.25">
      <c r="A134" s="25" t="s">
        <v>17</v>
      </c>
      <c r="B134" s="31" t="s">
        <v>36</v>
      </c>
      <c r="C134" s="32" t="s">
        <v>190</v>
      </c>
      <c r="D134" s="33" t="s">
        <v>37</v>
      </c>
      <c r="E134" s="24" t="s">
        <v>0</v>
      </c>
      <c r="F134" s="32" t="s">
        <v>177</v>
      </c>
      <c r="G134" s="24" t="s">
        <v>2</v>
      </c>
      <c r="H134" s="24" t="s">
        <v>3</v>
      </c>
      <c r="I134" s="24" t="s">
        <v>4</v>
      </c>
      <c r="J134" s="24" t="s">
        <v>5</v>
      </c>
      <c r="K134" s="24" t="s">
        <v>6</v>
      </c>
      <c r="L134" s="24" t="s">
        <v>7</v>
      </c>
      <c r="M134" s="32" t="s">
        <v>179</v>
      </c>
      <c r="N134" s="32" t="s">
        <v>180</v>
      </c>
      <c r="O134" s="25" t="s">
        <v>24</v>
      </c>
      <c r="P134" s="24" t="s">
        <v>1</v>
      </c>
      <c r="Q134" s="25" t="s">
        <v>25</v>
      </c>
      <c r="R134" s="32" t="s">
        <v>181</v>
      </c>
      <c r="S134" s="25" t="s">
        <v>26</v>
      </c>
      <c r="T134" s="24" t="s">
        <v>8</v>
      </c>
      <c r="U134" s="25" t="s">
        <v>27</v>
      </c>
      <c r="V134" s="24" t="s">
        <v>9</v>
      </c>
      <c r="W134" s="25" t="s">
        <v>28</v>
      </c>
      <c r="X134" s="24" t="s">
        <v>10</v>
      </c>
      <c r="Y134" s="25" t="s">
        <v>29</v>
      </c>
      <c r="Z134" s="24" t="s">
        <v>11</v>
      </c>
      <c r="AA134" s="25" t="s">
        <v>30</v>
      </c>
      <c r="AB134" s="24" t="s">
        <v>12</v>
      </c>
      <c r="AC134" s="25" t="s">
        <v>33</v>
      </c>
      <c r="AD134" s="24" t="s">
        <v>13</v>
      </c>
      <c r="AE134" s="24" t="s">
        <v>35</v>
      </c>
      <c r="AF134" s="25" t="s">
        <v>189</v>
      </c>
      <c r="AG134" s="25" t="s">
        <v>31</v>
      </c>
      <c r="AH134" s="32" t="s">
        <v>185</v>
      </c>
      <c r="AI134" s="33" t="s">
        <v>183</v>
      </c>
      <c r="AJ134" s="34" t="s">
        <v>14</v>
      </c>
      <c r="AK134" s="25" t="s">
        <v>17</v>
      </c>
    </row>
    <row r="135" spans="1:39" x14ac:dyDescent="0.25">
      <c r="A135" s="3">
        <v>1</v>
      </c>
      <c r="B135" s="14" t="s">
        <v>43</v>
      </c>
      <c r="C135" s="12" t="s">
        <v>204</v>
      </c>
      <c r="D135" s="18" t="s">
        <v>44</v>
      </c>
      <c r="E135" s="9" t="s">
        <v>205</v>
      </c>
      <c r="F135" s="15" t="s">
        <v>16</v>
      </c>
      <c r="G135" s="8">
        <v>163</v>
      </c>
      <c r="H135" s="8">
        <v>225</v>
      </c>
      <c r="I135" s="8">
        <v>190</v>
      </c>
      <c r="J135" s="8">
        <v>225</v>
      </c>
      <c r="K135" s="8">
        <v>204</v>
      </c>
      <c r="L135" s="8">
        <v>225</v>
      </c>
      <c r="M135" s="14">
        <v>2025</v>
      </c>
      <c r="N135" s="14">
        <v>1639</v>
      </c>
      <c r="O135" s="10">
        <f t="shared" ref="O135:O154" si="21">(G135+I135+K135+N135)/(H135+J135+L135+M135)*100</f>
        <v>81.333333333333329</v>
      </c>
      <c r="P135" s="8" t="s">
        <v>188</v>
      </c>
      <c r="Q135" s="8">
        <f>O135*0.05</f>
        <v>4.0666666666666664</v>
      </c>
      <c r="R135" s="14" t="s">
        <v>182</v>
      </c>
      <c r="S135" s="10">
        <f t="shared" ref="S135:S154" si="22">O135*0.05</f>
        <v>4.0666666666666664</v>
      </c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5"/>
      <c r="AE135" s="8"/>
      <c r="AF135" s="10">
        <f>O135*0.02</f>
        <v>1.6266666666666667</v>
      </c>
      <c r="AG135" s="3">
        <f t="shared" ref="AG135:AG154" si="23">O135+Q135+S135+U135+W135+Y135+AA135+AC135+AF135</f>
        <v>91.09333333333332</v>
      </c>
      <c r="AH135" s="15">
        <v>2019</v>
      </c>
      <c r="AI135" s="37" t="s">
        <v>352</v>
      </c>
      <c r="AJ135" s="38"/>
      <c r="AK135" s="3">
        <v>1</v>
      </c>
    </row>
    <row r="136" spans="1:39" ht="30" x14ac:dyDescent="0.25">
      <c r="A136" s="3">
        <f>A135+1</f>
        <v>2</v>
      </c>
      <c r="B136" s="52" t="s">
        <v>62</v>
      </c>
      <c r="C136" s="51" t="s">
        <v>319</v>
      </c>
      <c r="D136" s="52" t="s">
        <v>63</v>
      </c>
      <c r="E136" s="9" t="s">
        <v>320</v>
      </c>
      <c r="F136" s="60" t="s">
        <v>16</v>
      </c>
      <c r="G136" s="8">
        <v>173</v>
      </c>
      <c r="H136" s="8">
        <v>225</v>
      </c>
      <c r="I136" s="8">
        <v>178</v>
      </c>
      <c r="J136" s="8">
        <v>225</v>
      </c>
      <c r="K136" s="8">
        <v>197</v>
      </c>
      <c r="L136" s="8">
        <v>225</v>
      </c>
      <c r="M136" s="52">
        <v>2025</v>
      </c>
      <c r="N136" s="52">
        <v>1554</v>
      </c>
      <c r="O136" s="10">
        <f t="shared" si="21"/>
        <v>77.851851851851848</v>
      </c>
      <c r="P136" s="8" t="s">
        <v>195</v>
      </c>
      <c r="Q136" s="8">
        <v>0</v>
      </c>
      <c r="R136" s="52" t="s">
        <v>182</v>
      </c>
      <c r="S136" s="10">
        <f t="shared" si="22"/>
        <v>3.8925925925925924</v>
      </c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10"/>
      <c r="AG136" s="3">
        <f t="shared" si="23"/>
        <v>81.74444444444444</v>
      </c>
      <c r="AH136" s="53">
        <v>2017</v>
      </c>
      <c r="AI136" s="54" t="s">
        <v>353</v>
      </c>
      <c r="AJ136" s="55" t="s">
        <v>378</v>
      </c>
      <c r="AK136" s="3">
        <f>AK135+1</f>
        <v>2</v>
      </c>
      <c r="AL136" s="1"/>
      <c r="AM136" s="1"/>
    </row>
    <row r="137" spans="1:39" x14ac:dyDescent="0.25">
      <c r="A137" s="3">
        <f t="shared" ref="A137:A154" si="24">A136+1</f>
        <v>3</v>
      </c>
      <c r="B137" s="14" t="s">
        <v>103</v>
      </c>
      <c r="C137" s="12" t="s">
        <v>325</v>
      </c>
      <c r="D137" s="14" t="s">
        <v>104</v>
      </c>
      <c r="E137" s="4" t="s">
        <v>326</v>
      </c>
      <c r="F137" s="15" t="s">
        <v>16</v>
      </c>
      <c r="G137" s="5">
        <v>152</v>
      </c>
      <c r="H137" s="5">
        <v>225</v>
      </c>
      <c r="I137" s="5">
        <v>182</v>
      </c>
      <c r="J137" s="5">
        <v>225</v>
      </c>
      <c r="K137" s="5">
        <v>161</v>
      </c>
      <c r="L137" s="5">
        <v>225</v>
      </c>
      <c r="M137" s="14">
        <v>2025</v>
      </c>
      <c r="N137" s="14">
        <v>1438</v>
      </c>
      <c r="O137" s="10">
        <f t="shared" si="21"/>
        <v>71.592592592592595</v>
      </c>
      <c r="P137" s="5" t="s">
        <v>188</v>
      </c>
      <c r="Q137" s="8">
        <f>O137*0.05</f>
        <v>3.5796296296296299</v>
      </c>
      <c r="R137" s="14" t="s">
        <v>182</v>
      </c>
      <c r="S137" s="10">
        <f t="shared" si="22"/>
        <v>3.5796296296296299</v>
      </c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8"/>
      <c r="AF137" s="10">
        <f>O137*0.02</f>
        <v>1.4318518518518519</v>
      </c>
      <c r="AG137" s="3">
        <f t="shared" si="23"/>
        <v>80.183703703703713</v>
      </c>
      <c r="AH137" s="15">
        <v>2019</v>
      </c>
      <c r="AI137" s="37" t="s">
        <v>351</v>
      </c>
      <c r="AJ137" s="38"/>
      <c r="AK137" s="3">
        <f t="shared" ref="AK137:AK154" si="25">AK136+1</f>
        <v>3</v>
      </c>
    </row>
    <row r="138" spans="1:39" x14ac:dyDescent="0.25">
      <c r="A138" s="3">
        <f t="shared" si="24"/>
        <v>4</v>
      </c>
      <c r="B138" s="14" t="s">
        <v>91</v>
      </c>
      <c r="C138" s="12" t="s">
        <v>194</v>
      </c>
      <c r="D138" s="14" t="s">
        <v>92</v>
      </c>
      <c r="E138" s="9" t="s">
        <v>199</v>
      </c>
      <c r="F138" s="15" t="s">
        <v>16</v>
      </c>
      <c r="G138" s="8">
        <v>174</v>
      </c>
      <c r="H138" s="8">
        <v>225</v>
      </c>
      <c r="I138" s="8">
        <v>186</v>
      </c>
      <c r="J138" s="8">
        <v>225</v>
      </c>
      <c r="K138" s="8">
        <v>177</v>
      </c>
      <c r="L138" s="8">
        <v>225</v>
      </c>
      <c r="M138" s="14">
        <v>2025</v>
      </c>
      <c r="N138" s="14">
        <v>1464</v>
      </c>
      <c r="O138" s="10">
        <f t="shared" si="21"/>
        <v>74.111111111111114</v>
      </c>
      <c r="P138" s="8" t="s">
        <v>195</v>
      </c>
      <c r="Q138" s="8">
        <v>0</v>
      </c>
      <c r="R138" s="14" t="s">
        <v>182</v>
      </c>
      <c r="S138" s="10">
        <f t="shared" si="22"/>
        <v>3.7055555555555557</v>
      </c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5"/>
      <c r="AE138" s="8"/>
      <c r="AF138" s="10"/>
      <c r="AG138" s="3">
        <f t="shared" si="23"/>
        <v>77.816666666666663</v>
      </c>
      <c r="AH138" s="16">
        <v>2018</v>
      </c>
      <c r="AI138" s="37" t="s">
        <v>353</v>
      </c>
      <c r="AJ138" s="38" t="s">
        <v>372</v>
      </c>
      <c r="AK138" s="3">
        <f t="shared" si="25"/>
        <v>4</v>
      </c>
    </row>
    <row r="139" spans="1:39" x14ac:dyDescent="0.25">
      <c r="A139" s="3">
        <f t="shared" si="24"/>
        <v>5</v>
      </c>
      <c r="B139" s="14" t="s">
        <v>125</v>
      </c>
      <c r="C139" s="12" t="s">
        <v>219</v>
      </c>
      <c r="D139" s="14" t="s">
        <v>126</v>
      </c>
      <c r="E139" s="9" t="s">
        <v>220</v>
      </c>
      <c r="F139" s="15" t="s">
        <v>16</v>
      </c>
      <c r="G139" s="8">
        <v>146</v>
      </c>
      <c r="H139" s="8">
        <v>225</v>
      </c>
      <c r="I139" s="8">
        <v>175</v>
      </c>
      <c r="J139" s="8">
        <v>225</v>
      </c>
      <c r="K139" s="8">
        <v>170</v>
      </c>
      <c r="L139" s="8">
        <v>225</v>
      </c>
      <c r="M139" s="14">
        <v>2025</v>
      </c>
      <c r="N139" s="14">
        <v>1357</v>
      </c>
      <c r="O139" s="10">
        <f t="shared" si="21"/>
        <v>68.444444444444443</v>
      </c>
      <c r="P139" s="8" t="s">
        <v>188</v>
      </c>
      <c r="Q139" s="8">
        <f>O139*0.05</f>
        <v>3.4222222222222225</v>
      </c>
      <c r="R139" s="14" t="s">
        <v>182</v>
      </c>
      <c r="S139" s="10">
        <f t="shared" si="22"/>
        <v>3.4222222222222225</v>
      </c>
      <c r="T139" s="8"/>
      <c r="U139" s="8">
        <f>O139*0.02</f>
        <v>1.3688888888888888</v>
      </c>
      <c r="V139" s="8"/>
      <c r="W139" s="8"/>
      <c r="X139" s="8"/>
      <c r="Y139" s="8"/>
      <c r="Z139" s="8"/>
      <c r="AA139" s="8"/>
      <c r="AB139" s="5"/>
      <c r="AC139" s="5"/>
      <c r="AD139" s="5"/>
      <c r="AE139" s="8"/>
      <c r="AF139" s="10"/>
      <c r="AG139" s="3">
        <f t="shared" si="23"/>
        <v>76.657777777777767</v>
      </c>
      <c r="AH139" s="15">
        <v>2019</v>
      </c>
      <c r="AI139" s="37" t="s">
        <v>352</v>
      </c>
      <c r="AJ139" s="38"/>
      <c r="AK139" s="3">
        <f t="shared" si="25"/>
        <v>5</v>
      </c>
    </row>
    <row r="140" spans="1:39" x14ac:dyDescent="0.25">
      <c r="A140" s="3">
        <f t="shared" si="24"/>
        <v>6</v>
      </c>
      <c r="B140" s="14" t="s">
        <v>109</v>
      </c>
      <c r="C140" s="12" t="s">
        <v>277</v>
      </c>
      <c r="D140" s="14" t="s">
        <v>110</v>
      </c>
      <c r="E140" s="49" t="s">
        <v>278</v>
      </c>
      <c r="F140" s="15" t="s">
        <v>16</v>
      </c>
      <c r="G140" s="23">
        <v>104</v>
      </c>
      <c r="H140" s="23">
        <v>150</v>
      </c>
      <c r="I140" s="23">
        <v>103</v>
      </c>
      <c r="J140" s="23">
        <v>150</v>
      </c>
      <c r="K140" s="23">
        <v>102</v>
      </c>
      <c r="L140" s="23">
        <v>150</v>
      </c>
      <c r="M140" s="14">
        <v>1350</v>
      </c>
      <c r="N140" s="14">
        <v>964</v>
      </c>
      <c r="O140" s="10">
        <f t="shared" si="21"/>
        <v>70.722222222222214</v>
      </c>
      <c r="P140" s="23" t="s">
        <v>225</v>
      </c>
      <c r="Q140" s="23">
        <v>0</v>
      </c>
      <c r="R140" s="14" t="s">
        <v>182</v>
      </c>
      <c r="S140" s="10">
        <f t="shared" si="22"/>
        <v>3.536111111111111</v>
      </c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11"/>
      <c r="AF140" s="10">
        <f>O140*0.02</f>
        <v>1.4144444444444444</v>
      </c>
      <c r="AG140" s="3">
        <f t="shared" si="23"/>
        <v>75.672777777777767</v>
      </c>
      <c r="AH140" s="15">
        <v>2019</v>
      </c>
      <c r="AI140" s="37" t="s">
        <v>351</v>
      </c>
      <c r="AJ140" s="41"/>
      <c r="AK140" s="3">
        <f t="shared" si="25"/>
        <v>6</v>
      </c>
    </row>
    <row r="141" spans="1:39" x14ac:dyDescent="0.25">
      <c r="A141" s="3">
        <f t="shared" si="24"/>
        <v>7</v>
      </c>
      <c r="B141" s="14" t="s">
        <v>115</v>
      </c>
      <c r="C141" s="12" t="s">
        <v>238</v>
      </c>
      <c r="D141" s="14" t="s">
        <v>116</v>
      </c>
      <c r="E141" s="20" t="s">
        <v>239</v>
      </c>
      <c r="F141" s="15" t="s">
        <v>16</v>
      </c>
      <c r="G141" s="11">
        <v>140</v>
      </c>
      <c r="H141" s="11">
        <v>225</v>
      </c>
      <c r="I141" s="11">
        <v>184</v>
      </c>
      <c r="J141" s="11">
        <v>225</v>
      </c>
      <c r="K141" s="11">
        <v>186</v>
      </c>
      <c r="L141" s="11">
        <v>225</v>
      </c>
      <c r="M141" s="14">
        <v>2025</v>
      </c>
      <c r="N141" s="14">
        <v>1429</v>
      </c>
      <c r="O141" s="10">
        <f t="shared" si="21"/>
        <v>71.814814814814824</v>
      </c>
      <c r="P141" s="11" t="s">
        <v>240</v>
      </c>
      <c r="Q141" s="11">
        <v>0</v>
      </c>
      <c r="R141" s="14" t="s">
        <v>182</v>
      </c>
      <c r="S141" s="10">
        <f t="shared" si="22"/>
        <v>3.5907407407407415</v>
      </c>
      <c r="T141" s="11"/>
      <c r="U141" s="11"/>
      <c r="V141" s="11"/>
      <c r="W141" s="11"/>
      <c r="X141" s="11"/>
      <c r="Y141" s="11"/>
      <c r="Z141" s="11"/>
      <c r="AA141" s="11"/>
      <c r="AB141" s="23"/>
      <c r="AC141" s="23"/>
      <c r="AD141" s="23"/>
      <c r="AE141" s="11"/>
      <c r="AF141" s="10"/>
      <c r="AG141" s="3">
        <f t="shared" si="23"/>
        <v>75.405555555555566</v>
      </c>
      <c r="AH141" s="16">
        <v>2017</v>
      </c>
      <c r="AI141" s="37" t="s">
        <v>353</v>
      </c>
      <c r="AJ141" s="41" t="s">
        <v>372</v>
      </c>
      <c r="AK141" s="3">
        <f t="shared" si="25"/>
        <v>7</v>
      </c>
    </row>
    <row r="142" spans="1:39" x14ac:dyDescent="0.25">
      <c r="A142" s="3">
        <f t="shared" si="24"/>
        <v>8</v>
      </c>
      <c r="B142" s="52" t="s">
        <v>134</v>
      </c>
      <c r="C142" s="51" t="s">
        <v>315</v>
      </c>
      <c r="D142" s="52" t="s">
        <v>135</v>
      </c>
      <c r="E142" s="20" t="s">
        <v>316</v>
      </c>
      <c r="F142" s="60" t="s">
        <v>16</v>
      </c>
      <c r="G142" s="11">
        <v>169</v>
      </c>
      <c r="H142" s="11">
        <v>225</v>
      </c>
      <c r="I142" s="11">
        <v>161</v>
      </c>
      <c r="J142" s="11">
        <v>225</v>
      </c>
      <c r="K142" s="11">
        <v>179</v>
      </c>
      <c r="L142" s="11">
        <v>225</v>
      </c>
      <c r="M142" s="52">
        <v>2025</v>
      </c>
      <c r="N142" s="52">
        <v>1332</v>
      </c>
      <c r="O142" s="10">
        <f t="shared" si="21"/>
        <v>68.185185185185176</v>
      </c>
      <c r="P142" s="11" t="s">
        <v>195</v>
      </c>
      <c r="Q142" s="11">
        <v>0</v>
      </c>
      <c r="R142" s="52" t="s">
        <v>182</v>
      </c>
      <c r="S142" s="10">
        <f t="shared" si="22"/>
        <v>3.409259259259259</v>
      </c>
      <c r="T142" s="11"/>
      <c r="U142" s="11"/>
      <c r="V142" s="11"/>
      <c r="W142" s="11"/>
      <c r="X142" s="11"/>
      <c r="Y142" s="11"/>
      <c r="Z142" s="11"/>
      <c r="AA142" s="11"/>
      <c r="AB142" s="11"/>
      <c r="AC142" s="11">
        <f>O142*0.05</f>
        <v>3.409259259259259</v>
      </c>
      <c r="AD142" s="11"/>
      <c r="AE142" s="11"/>
      <c r="AF142" s="10"/>
      <c r="AG142" s="3">
        <f t="shared" si="23"/>
        <v>75.003703703703692</v>
      </c>
      <c r="AH142" s="53">
        <v>2016</v>
      </c>
      <c r="AI142" s="54" t="s">
        <v>353</v>
      </c>
      <c r="AJ142" s="61" t="s">
        <v>372</v>
      </c>
      <c r="AK142" s="3">
        <f t="shared" si="25"/>
        <v>8</v>
      </c>
      <c r="AL142" s="1"/>
      <c r="AM142" s="1"/>
    </row>
    <row r="143" spans="1:39" x14ac:dyDescent="0.25">
      <c r="A143" s="3">
        <f t="shared" si="24"/>
        <v>9</v>
      </c>
      <c r="B143" s="14" t="s">
        <v>129</v>
      </c>
      <c r="C143" s="12" t="s">
        <v>236</v>
      </c>
      <c r="D143" s="14" t="s">
        <v>130</v>
      </c>
      <c r="E143" s="20" t="s">
        <v>237</v>
      </c>
      <c r="F143" s="15" t="s">
        <v>16</v>
      </c>
      <c r="G143" s="11">
        <v>137</v>
      </c>
      <c r="H143" s="11">
        <v>225</v>
      </c>
      <c r="I143" s="11">
        <v>171</v>
      </c>
      <c r="J143" s="11">
        <v>225</v>
      </c>
      <c r="K143" s="11">
        <v>136</v>
      </c>
      <c r="L143" s="11">
        <v>225</v>
      </c>
      <c r="M143" s="14">
        <v>2025</v>
      </c>
      <c r="N143" s="14">
        <v>1286</v>
      </c>
      <c r="O143" s="10">
        <f t="shared" si="21"/>
        <v>64.074074074074076</v>
      </c>
      <c r="P143" s="11" t="s">
        <v>188</v>
      </c>
      <c r="Q143" s="11">
        <f>O143*0.05</f>
        <v>3.2037037037037042</v>
      </c>
      <c r="R143" s="14" t="s">
        <v>182</v>
      </c>
      <c r="S143" s="10">
        <f t="shared" si="22"/>
        <v>3.2037037037037042</v>
      </c>
      <c r="T143" s="11"/>
      <c r="U143" s="11">
        <f>O143*0.02</f>
        <v>1.2814814814814814</v>
      </c>
      <c r="V143" s="11"/>
      <c r="W143" s="11"/>
      <c r="X143" s="11"/>
      <c r="Y143" s="11"/>
      <c r="Z143" s="11"/>
      <c r="AA143" s="11"/>
      <c r="AB143" s="23"/>
      <c r="AC143" s="23"/>
      <c r="AD143" s="23"/>
      <c r="AE143" s="11"/>
      <c r="AF143" s="10"/>
      <c r="AG143" s="3">
        <f t="shared" si="23"/>
        <v>71.762962962962973</v>
      </c>
      <c r="AH143" s="15">
        <v>2019</v>
      </c>
      <c r="AI143" s="37" t="s">
        <v>352</v>
      </c>
      <c r="AJ143" s="41"/>
      <c r="AK143" s="3">
        <f t="shared" si="25"/>
        <v>9</v>
      </c>
    </row>
    <row r="144" spans="1:39" x14ac:dyDescent="0.25">
      <c r="A144" s="3">
        <f t="shared" si="24"/>
        <v>10</v>
      </c>
      <c r="B144" s="14" t="s">
        <v>151</v>
      </c>
      <c r="C144" s="12" t="s">
        <v>215</v>
      </c>
      <c r="D144" s="14" t="s">
        <v>152</v>
      </c>
      <c r="E144" s="1" t="s">
        <v>216</v>
      </c>
      <c r="F144" s="15" t="s">
        <v>16</v>
      </c>
      <c r="G144" s="3">
        <v>141</v>
      </c>
      <c r="H144" s="3">
        <v>225</v>
      </c>
      <c r="I144" s="3">
        <v>152</v>
      </c>
      <c r="J144" s="3">
        <v>225</v>
      </c>
      <c r="K144" s="3">
        <v>150</v>
      </c>
      <c r="L144" s="3">
        <v>225</v>
      </c>
      <c r="M144" s="14">
        <v>2025</v>
      </c>
      <c r="N144" s="14">
        <v>1270</v>
      </c>
      <c r="O144" s="10">
        <f t="shared" si="21"/>
        <v>63.44444444444445</v>
      </c>
      <c r="P144" s="3" t="s">
        <v>188</v>
      </c>
      <c r="Q144" s="1">
        <f>O144*0.05</f>
        <v>3.1722222222222225</v>
      </c>
      <c r="R144" s="14" t="s">
        <v>182</v>
      </c>
      <c r="S144" s="10">
        <f t="shared" si="22"/>
        <v>3.1722222222222225</v>
      </c>
      <c r="AF144" s="10">
        <f>O144*0.02</f>
        <v>1.268888888888889</v>
      </c>
      <c r="AG144" s="3">
        <f t="shared" si="23"/>
        <v>71.057777777777787</v>
      </c>
      <c r="AH144" s="15">
        <v>2019</v>
      </c>
      <c r="AI144" s="37" t="s">
        <v>351</v>
      </c>
      <c r="AJ144" s="40"/>
      <c r="AK144" s="3">
        <f t="shared" si="25"/>
        <v>10</v>
      </c>
    </row>
    <row r="145" spans="1:37" x14ac:dyDescent="0.25">
      <c r="A145" s="3">
        <f t="shared" si="24"/>
        <v>11</v>
      </c>
      <c r="B145" s="14" t="s">
        <v>153</v>
      </c>
      <c r="C145" s="12" t="s">
        <v>193</v>
      </c>
      <c r="D145" s="14" t="s">
        <v>154</v>
      </c>
      <c r="E145" s="1" t="s">
        <v>197</v>
      </c>
      <c r="F145" s="15" t="s">
        <v>16</v>
      </c>
      <c r="G145" s="3">
        <v>159</v>
      </c>
      <c r="H145" s="3">
        <v>225</v>
      </c>
      <c r="I145" s="3">
        <v>131</v>
      </c>
      <c r="J145" s="3">
        <v>225</v>
      </c>
      <c r="K145" s="3">
        <v>151</v>
      </c>
      <c r="L145" s="3">
        <v>225</v>
      </c>
      <c r="M145" s="14">
        <v>2025</v>
      </c>
      <c r="N145" s="14">
        <v>1239</v>
      </c>
      <c r="O145" s="10">
        <f t="shared" si="21"/>
        <v>62.222222222222221</v>
      </c>
      <c r="P145" s="3" t="s">
        <v>188</v>
      </c>
      <c r="Q145" s="1">
        <f>O145*0.05</f>
        <v>3.1111111111111112</v>
      </c>
      <c r="R145" s="14" t="s">
        <v>182</v>
      </c>
      <c r="S145" s="10">
        <f t="shared" si="22"/>
        <v>3.1111111111111112</v>
      </c>
      <c r="AF145" s="10">
        <f>O145*0.02</f>
        <v>1.2444444444444445</v>
      </c>
      <c r="AG145" s="3">
        <f t="shared" si="23"/>
        <v>69.688888888888883</v>
      </c>
      <c r="AH145" s="16">
        <v>2018</v>
      </c>
      <c r="AI145" s="37" t="s">
        <v>351</v>
      </c>
      <c r="AJ145" s="40" t="s">
        <v>372</v>
      </c>
      <c r="AK145" s="3">
        <f t="shared" si="25"/>
        <v>11</v>
      </c>
    </row>
    <row r="146" spans="1:37" x14ac:dyDescent="0.25">
      <c r="A146" s="3">
        <f t="shared" si="24"/>
        <v>12</v>
      </c>
      <c r="B146" s="14" t="s">
        <v>156</v>
      </c>
      <c r="C146" s="12" t="s">
        <v>279</v>
      </c>
      <c r="D146" s="14" t="s">
        <v>157</v>
      </c>
      <c r="E146" s="1" t="s">
        <v>280</v>
      </c>
      <c r="F146" s="15" t="s">
        <v>16</v>
      </c>
      <c r="G146" s="3">
        <v>127</v>
      </c>
      <c r="H146" s="3">
        <v>225</v>
      </c>
      <c r="I146" s="3">
        <v>139</v>
      </c>
      <c r="J146" s="3">
        <v>225</v>
      </c>
      <c r="K146" s="3">
        <v>136</v>
      </c>
      <c r="L146" s="3">
        <v>225</v>
      </c>
      <c r="M146" s="14">
        <v>2025</v>
      </c>
      <c r="N146" s="14">
        <v>1268</v>
      </c>
      <c r="O146" s="10">
        <f t="shared" si="21"/>
        <v>61.851851851851848</v>
      </c>
      <c r="P146" s="3" t="s">
        <v>188</v>
      </c>
      <c r="Q146" s="1">
        <f>O146*0.05</f>
        <v>3.0925925925925926</v>
      </c>
      <c r="R146" s="14" t="s">
        <v>182</v>
      </c>
      <c r="S146" s="10">
        <f t="shared" si="22"/>
        <v>3.0925925925925926</v>
      </c>
      <c r="AF146" s="10"/>
      <c r="AG146" s="3">
        <f t="shared" si="23"/>
        <v>68.037037037037038</v>
      </c>
      <c r="AH146" s="16">
        <v>2016</v>
      </c>
      <c r="AI146" s="37" t="s">
        <v>353</v>
      </c>
      <c r="AJ146" s="43" t="s">
        <v>372</v>
      </c>
      <c r="AK146" s="3">
        <f t="shared" si="25"/>
        <v>12</v>
      </c>
    </row>
    <row r="147" spans="1:37" x14ac:dyDescent="0.25">
      <c r="A147" s="3">
        <f t="shared" si="24"/>
        <v>13</v>
      </c>
      <c r="B147" s="14" t="s">
        <v>165</v>
      </c>
      <c r="C147" s="12" t="s">
        <v>308</v>
      </c>
      <c r="D147" s="14" t="s">
        <v>166</v>
      </c>
      <c r="E147" s="1" t="s">
        <v>309</v>
      </c>
      <c r="F147" s="15" t="s">
        <v>16</v>
      </c>
      <c r="G147" s="3">
        <v>75</v>
      </c>
      <c r="H147" s="3">
        <v>150</v>
      </c>
      <c r="I147" s="3">
        <v>84</v>
      </c>
      <c r="J147" s="3">
        <v>150</v>
      </c>
      <c r="K147" s="3">
        <v>105</v>
      </c>
      <c r="L147" s="3">
        <v>150</v>
      </c>
      <c r="M147" s="14">
        <v>1350</v>
      </c>
      <c r="N147" s="14">
        <v>790</v>
      </c>
      <c r="O147" s="10">
        <f t="shared" si="21"/>
        <v>58.555555555555557</v>
      </c>
      <c r="P147" s="3" t="s">
        <v>287</v>
      </c>
      <c r="Q147" s="1">
        <v>0</v>
      </c>
      <c r="R147" s="14" t="s">
        <v>182</v>
      </c>
      <c r="S147" s="10">
        <f t="shared" si="22"/>
        <v>2.927777777777778</v>
      </c>
      <c r="U147" s="22"/>
      <c r="AC147" s="3">
        <f>O147*0.05</f>
        <v>2.927777777777778</v>
      </c>
      <c r="AF147" s="10">
        <f>O147*0.02</f>
        <v>1.1711111111111112</v>
      </c>
      <c r="AG147" s="3">
        <f t="shared" si="23"/>
        <v>65.582222222222228</v>
      </c>
      <c r="AH147" s="16">
        <v>2015</v>
      </c>
      <c r="AI147" s="37" t="s">
        <v>353</v>
      </c>
      <c r="AJ147" s="40" t="s">
        <v>372</v>
      </c>
      <c r="AK147" s="3">
        <f t="shared" si="25"/>
        <v>13</v>
      </c>
    </row>
    <row r="148" spans="1:37" x14ac:dyDescent="0.25">
      <c r="A148" s="3">
        <f t="shared" si="24"/>
        <v>14</v>
      </c>
      <c r="B148" s="14" t="s">
        <v>155</v>
      </c>
      <c r="C148" s="12" t="s">
        <v>192</v>
      </c>
      <c r="D148" s="14" t="s">
        <v>19</v>
      </c>
      <c r="E148" s="1" t="s">
        <v>198</v>
      </c>
      <c r="F148" s="12" t="s">
        <v>16</v>
      </c>
      <c r="G148" s="3">
        <v>147</v>
      </c>
      <c r="H148" s="3">
        <v>225</v>
      </c>
      <c r="I148" s="3">
        <v>128</v>
      </c>
      <c r="J148" s="3">
        <v>225</v>
      </c>
      <c r="K148" s="3">
        <v>124</v>
      </c>
      <c r="L148" s="3">
        <v>225</v>
      </c>
      <c r="M148" s="14">
        <v>2025</v>
      </c>
      <c r="N148" s="14">
        <v>1157</v>
      </c>
      <c r="O148" s="10">
        <f t="shared" si="21"/>
        <v>57.629629629629633</v>
      </c>
      <c r="P148" s="3" t="s">
        <v>188</v>
      </c>
      <c r="Q148" s="1">
        <f>O148*0.05</f>
        <v>2.8814814814814818</v>
      </c>
      <c r="R148" s="14" t="s">
        <v>182</v>
      </c>
      <c r="S148" s="10">
        <f t="shared" si="22"/>
        <v>2.8814814814814818</v>
      </c>
      <c r="AF148" s="10">
        <f>O148*0.02</f>
        <v>1.1525925925925926</v>
      </c>
      <c r="AG148" s="3">
        <f t="shared" si="23"/>
        <v>64.54518518518519</v>
      </c>
      <c r="AH148" s="16">
        <v>2018</v>
      </c>
      <c r="AI148" s="42" t="s">
        <v>184</v>
      </c>
      <c r="AJ148" s="40" t="s">
        <v>372</v>
      </c>
      <c r="AK148" s="3">
        <f t="shared" si="25"/>
        <v>14</v>
      </c>
    </row>
    <row r="149" spans="1:37" x14ac:dyDescent="0.25">
      <c r="A149" s="3">
        <f t="shared" si="24"/>
        <v>15</v>
      </c>
      <c r="B149" s="14" t="s">
        <v>160</v>
      </c>
      <c r="C149" s="12" t="s">
        <v>333</v>
      </c>
      <c r="D149" s="14" t="s">
        <v>161</v>
      </c>
      <c r="E149" s="1" t="s">
        <v>334</v>
      </c>
      <c r="F149" s="15" t="s">
        <v>16</v>
      </c>
      <c r="G149" s="3">
        <v>348</v>
      </c>
      <c r="H149" s="3">
        <v>600</v>
      </c>
      <c r="I149" s="3">
        <v>420</v>
      </c>
      <c r="J149" s="3">
        <v>600</v>
      </c>
      <c r="K149" s="3">
        <v>347</v>
      </c>
      <c r="L149" s="3">
        <v>600</v>
      </c>
      <c r="M149" s="14">
        <v>5400</v>
      </c>
      <c r="N149" s="14">
        <v>3267</v>
      </c>
      <c r="O149" s="10">
        <f t="shared" si="21"/>
        <v>60.861111111111107</v>
      </c>
      <c r="P149" s="3" t="s">
        <v>335</v>
      </c>
      <c r="Q149" s="1"/>
      <c r="R149" s="14" t="s">
        <v>182</v>
      </c>
      <c r="S149" s="10">
        <f t="shared" si="22"/>
        <v>3.0430555555555556</v>
      </c>
      <c r="AF149" s="10"/>
      <c r="AG149" s="3">
        <f t="shared" si="23"/>
        <v>63.904166666666661</v>
      </c>
      <c r="AH149" s="15">
        <v>2019</v>
      </c>
      <c r="AI149" s="37" t="s">
        <v>353</v>
      </c>
      <c r="AJ149" s="40"/>
      <c r="AK149" s="3">
        <f t="shared" si="25"/>
        <v>15</v>
      </c>
    </row>
    <row r="150" spans="1:37" x14ac:dyDescent="0.25">
      <c r="A150" s="3">
        <f t="shared" si="24"/>
        <v>16</v>
      </c>
      <c r="B150" s="14" t="s">
        <v>169</v>
      </c>
      <c r="C150" s="12" t="s">
        <v>300</v>
      </c>
      <c r="D150" s="14" t="s">
        <v>170</v>
      </c>
      <c r="E150" s="1" t="s">
        <v>301</v>
      </c>
      <c r="F150" s="15" t="s">
        <v>16</v>
      </c>
      <c r="G150" s="3">
        <v>70</v>
      </c>
      <c r="H150" s="3">
        <v>150</v>
      </c>
      <c r="I150" s="3">
        <v>99</v>
      </c>
      <c r="J150" s="3">
        <v>150</v>
      </c>
      <c r="K150" s="3">
        <v>85</v>
      </c>
      <c r="L150" s="3">
        <v>150</v>
      </c>
      <c r="M150" s="14">
        <v>1350</v>
      </c>
      <c r="N150" s="14">
        <v>750</v>
      </c>
      <c r="O150" s="10">
        <f t="shared" si="21"/>
        <v>55.777777777777779</v>
      </c>
      <c r="P150" s="3" t="s">
        <v>287</v>
      </c>
      <c r="Q150" s="1">
        <v>0</v>
      </c>
      <c r="R150" s="14" t="s">
        <v>182</v>
      </c>
      <c r="S150" s="10">
        <f t="shared" si="22"/>
        <v>2.7888888888888892</v>
      </c>
      <c r="U150" s="44"/>
      <c r="AC150" s="3">
        <f>O150*0.05</f>
        <v>2.7888888888888892</v>
      </c>
      <c r="AF150" s="10">
        <f>O150*0.02</f>
        <v>1.1155555555555556</v>
      </c>
      <c r="AG150" s="3">
        <f t="shared" si="23"/>
        <v>62.471111111111114</v>
      </c>
      <c r="AH150" s="16">
        <v>2016</v>
      </c>
      <c r="AI150" s="37" t="s">
        <v>353</v>
      </c>
      <c r="AJ150" s="40" t="s">
        <v>372</v>
      </c>
      <c r="AK150" s="3">
        <f t="shared" si="25"/>
        <v>16</v>
      </c>
    </row>
    <row r="151" spans="1:37" x14ac:dyDescent="0.25">
      <c r="A151" s="3">
        <f t="shared" si="24"/>
        <v>17</v>
      </c>
      <c r="B151" s="14" t="s">
        <v>167</v>
      </c>
      <c r="C151" s="12" t="s">
        <v>228</v>
      </c>
      <c r="D151" s="14" t="s">
        <v>168</v>
      </c>
      <c r="E151" s="1" t="s">
        <v>229</v>
      </c>
      <c r="F151" s="15" t="s">
        <v>16</v>
      </c>
      <c r="G151" s="3">
        <v>110</v>
      </c>
      <c r="H151" s="3">
        <v>225</v>
      </c>
      <c r="I151" s="3">
        <v>153</v>
      </c>
      <c r="J151" s="3">
        <v>225</v>
      </c>
      <c r="K151" s="3">
        <v>128</v>
      </c>
      <c r="L151" s="3">
        <v>225</v>
      </c>
      <c r="M151" s="14">
        <v>2025</v>
      </c>
      <c r="N151" s="14">
        <v>1133</v>
      </c>
      <c r="O151" s="10">
        <f t="shared" si="21"/>
        <v>56.444444444444443</v>
      </c>
      <c r="P151" s="3" t="s">
        <v>188</v>
      </c>
      <c r="Q151" s="1">
        <f>O151*0.05</f>
        <v>2.8222222222222224</v>
      </c>
      <c r="R151" s="14" t="s">
        <v>182</v>
      </c>
      <c r="S151" s="10">
        <f t="shared" si="22"/>
        <v>2.8222222222222224</v>
      </c>
      <c r="AF151" s="10"/>
      <c r="AG151" s="3">
        <f t="shared" si="23"/>
        <v>62.088888888888889</v>
      </c>
      <c r="AH151" s="16">
        <v>2017</v>
      </c>
      <c r="AI151" s="42"/>
      <c r="AJ151" s="40" t="s">
        <v>372</v>
      </c>
      <c r="AK151" s="3">
        <f t="shared" si="25"/>
        <v>17</v>
      </c>
    </row>
    <row r="152" spans="1:37" x14ac:dyDescent="0.25">
      <c r="A152" s="3">
        <f t="shared" si="24"/>
        <v>18</v>
      </c>
      <c r="B152" s="14" t="s">
        <v>164</v>
      </c>
      <c r="C152" s="12" t="s">
        <v>331</v>
      </c>
      <c r="D152" s="14" t="s">
        <v>20</v>
      </c>
      <c r="E152" s="1" t="s">
        <v>332</v>
      </c>
      <c r="F152" s="15" t="s">
        <v>16</v>
      </c>
      <c r="G152" s="3">
        <v>121</v>
      </c>
      <c r="H152" s="3">
        <v>225</v>
      </c>
      <c r="I152" s="3">
        <v>117</v>
      </c>
      <c r="J152" s="3">
        <v>225</v>
      </c>
      <c r="K152" s="3">
        <v>115</v>
      </c>
      <c r="L152" s="3">
        <v>225</v>
      </c>
      <c r="M152" s="14">
        <v>2025</v>
      </c>
      <c r="N152" s="14">
        <v>1127</v>
      </c>
      <c r="O152" s="10">
        <f t="shared" si="21"/>
        <v>54.814814814814817</v>
      </c>
      <c r="P152" s="3" t="s">
        <v>188</v>
      </c>
      <c r="Q152" s="1">
        <f>O152*0.05</f>
        <v>2.7407407407407409</v>
      </c>
      <c r="R152" s="14" t="s">
        <v>182</v>
      </c>
      <c r="S152" s="10">
        <f t="shared" si="22"/>
        <v>2.7407407407407409</v>
      </c>
      <c r="U152" s="11">
        <f>O152*0.02</f>
        <v>1.0962962962962963</v>
      </c>
      <c r="AF152" s="10"/>
      <c r="AG152" s="3">
        <f t="shared" si="23"/>
        <v>61.392592592592592</v>
      </c>
      <c r="AH152" s="15">
        <v>2019</v>
      </c>
      <c r="AI152" s="37" t="s">
        <v>354</v>
      </c>
      <c r="AJ152" s="40"/>
      <c r="AK152" s="3">
        <f t="shared" si="25"/>
        <v>18</v>
      </c>
    </row>
    <row r="153" spans="1:37" x14ac:dyDescent="0.25">
      <c r="A153" s="3">
        <f t="shared" si="24"/>
        <v>19</v>
      </c>
      <c r="B153" s="14" t="s">
        <v>173</v>
      </c>
      <c r="C153" s="12" t="s">
        <v>336</v>
      </c>
      <c r="D153" s="14" t="s">
        <v>174</v>
      </c>
      <c r="E153" s="1" t="s">
        <v>337</v>
      </c>
      <c r="F153" s="15" t="s">
        <v>16</v>
      </c>
      <c r="G153" s="3">
        <v>106</v>
      </c>
      <c r="H153" s="3">
        <v>225</v>
      </c>
      <c r="I153" s="3">
        <v>133</v>
      </c>
      <c r="J153" s="3">
        <v>225</v>
      </c>
      <c r="K153" s="3">
        <v>130</v>
      </c>
      <c r="L153" s="3">
        <v>225</v>
      </c>
      <c r="M153" s="14">
        <v>2025</v>
      </c>
      <c r="N153" s="14">
        <v>1077</v>
      </c>
      <c r="O153" s="10">
        <f t="shared" si="21"/>
        <v>53.555555555555557</v>
      </c>
      <c r="P153" s="3" t="s">
        <v>188</v>
      </c>
      <c r="Q153" s="1">
        <f>O153*0.05</f>
        <v>2.677777777777778</v>
      </c>
      <c r="R153" s="14" t="s">
        <v>182</v>
      </c>
      <c r="S153" s="10">
        <f t="shared" si="22"/>
        <v>2.677777777777778</v>
      </c>
      <c r="AF153" s="10">
        <f>O153*0.02</f>
        <v>1.0711111111111111</v>
      </c>
      <c r="AG153" s="3">
        <f t="shared" si="23"/>
        <v>59.982222222222219</v>
      </c>
      <c r="AH153" s="15">
        <v>2019</v>
      </c>
      <c r="AI153" s="42" t="s">
        <v>184</v>
      </c>
      <c r="AJ153" s="40"/>
      <c r="AK153" s="3">
        <f t="shared" si="25"/>
        <v>19</v>
      </c>
    </row>
    <row r="154" spans="1:37" x14ac:dyDescent="0.25">
      <c r="A154" s="3">
        <f t="shared" si="24"/>
        <v>20</v>
      </c>
      <c r="B154" s="14" t="s">
        <v>171</v>
      </c>
      <c r="C154" s="12" t="s">
        <v>245</v>
      </c>
      <c r="D154" s="14" t="s">
        <v>172</v>
      </c>
      <c r="E154" s="21" t="s">
        <v>246</v>
      </c>
      <c r="F154" s="15" t="s">
        <v>16</v>
      </c>
      <c r="G154" s="22">
        <v>107</v>
      </c>
      <c r="H154" s="22">
        <v>225</v>
      </c>
      <c r="I154" s="22">
        <v>111</v>
      </c>
      <c r="J154" s="22">
        <v>225</v>
      </c>
      <c r="K154" s="22">
        <v>130</v>
      </c>
      <c r="L154" s="22">
        <v>225</v>
      </c>
      <c r="M154" s="14">
        <v>2025</v>
      </c>
      <c r="N154" s="14">
        <v>1066</v>
      </c>
      <c r="O154" s="10">
        <f t="shared" si="21"/>
        <v>52.370370370370367</v>
      </c>
      <c r="P154" s="22" t="s">
        <v>188</v>
      </c>
      <c r="Q154" s="21">
        <f>O154*0.05</f>
        <v>2.6185185185185187</v>
      </c>
      <c r="R154" s="14" t="s">
        <v>182</v>
      </c>
      <c r="S154" s="10">
        <f t="shared" si="22"/>
        <v>2.6185185185185187</v>
      </c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10"/>
      <c r="AG154" s="3">
        <f t="shared" si="23"/>
        <v>57.607407407407408</v>
      </c>
      <c r="AH154" s="15">
        <v>2017</v>
      </c>
      <c r="AI154" s="42"/>
      <c r="AJ154" s="39"/>
      <c r="AK154" s="3">
        <f t="shared" si="25"/>
        <v>20</v>
      </c>
    </row>
  </sheetData>
  <sortState ref="A87:AL160">
    <sortCondition ref="F86"/>
  </sortState>
  <mergeCells count="7">
    <mergeCell ref="A133:L133"/>
    <mergeCell ref="A1:L1"/>
    <mergeCell ref="M1:AK1"/>
    <mergeCell ref="A82:L82"/>
    <mergeCell ref="A85:L85"/>
    <mergeCell ref="A90:L90"/>
    <mergeCell ref="A125:L125"/>
  </mergeCells>
  <pageMargins left="0.7" right="0.7" top="0.75" bottom="0.75" header="0.3" footer="0.3"/>
  <pageSetup paperSize="9" pageOrder="overThenDown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PML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D. K. Sharma</dc:creator>
  <cp:lastModifiedBy>Saibaba</cp:lastModifiedBy>
  <cp:lastPrinted>2019-07-17T09:55:08Z</cp:lastPrinted>
  <dcterms:created xsi:type="dcterms:W3CDTF">2018-07-03T06:49:28Z</dcterms:created>
  <dcterms:modified xsi:type="dcterms:W3CDTF">2019-07-17T00:59:53Z</dcterms:modified>
</cp:coreProperties>
</file>